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activeTab="2"/>
  </bookViews>
  <sheets>
    <sheet name="Приложение 1 (форма 1)" sheetId="2" r:id="rId1"/>
    <sheet name="Приложение 2 (форма 2)" sheetId="1" r:id="rId2"/>
    <sheet name="Приложение 3 сводная (форма 3)" sheetId="3" r:id="rId3"/>
  </sheets>
  <calcPr calcId="144525"/>
</workbook>
</file>

<file path=xl/calcChain.xml><?xml version="1.0" encoding="utf-8"?>
<calcChain xmlns="http://schemas.openxmlformats.org/spreadsheetml/2006/main">
  <c r="I10" i="3" l="1"/>
  <c r="I9" i="3"/>
  <c r="N8" i="3"/>
  <c r="I8" i="3"/>
  <c r="P11" i="2"/>
  <c r="P9" i="2" s="1"/>
  <c r="Q11" i="2"/>
  <c r="Q9" i="2" s="1"/>
  <c r="M11" i="2"/>
  <c r="M9" i="2" s="1"/>
  <c r="K11" i="2"/>
  <c r="K9" i="2" s="1"/>
  <c r="D9" i="3"/>
  <c r="J11" i="2"/>
  <c r="J9" i="2" s="1"/>
  <c r="I11" i="2"/>
  <c r="I9" i="2" s="1"/>
  <c r="H11" i="2"/>
  <c r="H9" i="2" s="1"/>
  <c r="N11" i="2"/>
  <c r="N9" i="2" s="1"/>
  <c r="D12" i="1"/>
  <c r="D11" i="1"/>
  <c r="D9" i="1" s="1"/>
  <c r="C12" i="1"/>
  <c r="L12" i="2"/>
  <c r="O12" i="2" s="1"/>
  <c r="O11" i="2" s="1"/>
  <c r="O9" i="2" s="1"/>
  <c r="V11" i="1"/>
  <c r="V9" i="1" s="1"/>
  <c r="U11" i="1"/>
  <c r="U9" i="1" s="1"/>
  <c r="T11" i="1"/>
  <c r="T9" i="1" s="1"/>
  <c r="S11" i="1"/>
  <c r="S9" i="1" s="1"/>
  <c r="R11" i="1"/>
  <c r="R9" i="1" s="1"/>
  <c r="Q11" i="1"/>
  <c r="Q9" i="1" s="1"/>
  <c r="P11" i="1"/>
  <c r="P9" i="1" s="1"/>
  <c r="O11" i="1"/>
  <c r="O9" i="1" s="1"/>
  <c r="N11" i="1"/>
  <c r="N9" i="1" s="1"/>
  <c r="M11" i="1"/>
  <c r="M9" i="1" s="1"/>
  <c r="L11" i="1"/>
  <c r="L9" i="1" s="1"/>
  <c r="K11" i="1"/>
  <c r="K9" i="1" s="1"/>
  <c r="J11" i="1"/>
  <c r="J9" i="1" s="1"/>
  <c r="I11" i="1"/>
  <c r="I9" i="1" s="1"/>
  <c r="H11" i="1"/>
  <c r="H9" i="1" s="1"/>
  <c r="G11" i="1"/>
  <c r="G9" i="1" s="1"/>
  <c r="F11" i="1"/>
  <c r="F9" i="1" s="1"/>
  <c r="E11" i="1"/>
  <c r="E9" i="1" s="1"/>
  <c r="S12" i="2"/>
  <c r="N10" i="3"/>
  <c r="C11" i="1"/>
  <c r="C9" i="1"/>
  <c r="R12" i="2" l="1"/>
  <c r="L11" i="2"/>
  <c r="C9" i="3"/>
  <c r="L9" i="2" l="1"/>
  <c r="M9" i="3"/>
  <c r="N9" i="3" s="1"/>
  <c r="R11" i="2"/>
  <c r="S11" i="2"/>
  <c r="R9" i="2" l="1"/>
  <c r="S9" i="2"/>
</calcChain>
</file>

<file path=xl/sharedStrings.xml><?xml version="1.0" encoding="utf-8"?>
<sst xmlns="http://schemas.openxmlformats.org/spreadsheetml/2006/main" count="145" uniqueCount="84">
  <si>
    <t>№ п\п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</si>
  <si>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</si>
  <si>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</si>
  <si>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</si>
  <si>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законом Камчатского края от 02.12.2013 №359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</si>
  <si>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</si>
  <si>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</si>
  <si>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</si>
  <si>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</si>
  <si>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</si>
  <si>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</si>
  <si>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государственная экспертиза проектной документации</t>
  </si>
  <si>
    <t>проведение инженерно-геологических изысканий</t>
  </si>
  <si>
    <t>другие виды</t>
  </si>
  <si>
    <t>Всего</t>
  </si>
  <si>
    <t>отопление</t>
  </si>
  <si>
    <t>ХВС</t>
  </si>
  <si>
    <t>ГВС</t>
  </si>
  <si>
    <t>руб.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</si>
  <si>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</si>
  <si>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</si>
  <si>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</si>
  <si>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</si>
  <si>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</si>
  <si>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</si>
  <si>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</si>
  <si>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</si>
  <si>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</si>
  <si>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1.1</t>
  </si>
  <si>
    <t>Сельское поселение село Средние Пахачи</t>
  </si>
  <si>
    <t>1.2.1</t>
  </si>
  <si>
    <t>с. Средн. Пахачи, пер. Рябиновый, д. 41</t>
  </si>
  <si>
    <t>с. Средние Пахачи, пер. Рябиновый, д. 41</t>
  </si>
  <si>
    <t>2015</t>
  </si>
  <si>
    <t>водо отведение</t>
  </si>
  <si>
    <t>электро снабжение</t>
  </si>
  <si>
    <t xml:space="preserve">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по сельскому поселению "село Средние Пахачи" на 2014-2016 годы 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</si>
  <si>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</si>
  <si>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</si>
  <si>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</si>
  <si>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</si>
  <si>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</si>
  <si>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</si>
  <si>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</si>
  <si>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</si>
  <si>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</si>
  <si>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</si>
  <si>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</si>
  <si>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</si>
  <si>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</si>
  <si>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</si>
  <si>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</si>
  <si>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</si>
  <si>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</si>
  <si>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</si>
  <si>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</si>
  <si>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</si>
  <si>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</si>
  <si>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</si>
  <si>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</si>
  <si>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</si>
  <si>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руб./кв.м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</si>
  <si>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Средние Пахачи" на 2014 - 2016 годы</t>
  </si>
  <si>
    <t>деревянный, брусчатый</t>
  </si>
  <si>
    <t>1.1.1</t>
  </si>
  <si>
    <t>Х</t>
  </si>
  <si>
    <t>Планируемый год проведения капитального ремонта</t>
  </si>
  <si>
    <t>Общая площадь МКД, всего</t>
  </si>
  <si>
    <t>Количество МКД</t>
  </si>
  <si>
    <t>I квартал</t>
  </si>
  <si>
    <t>II квартал</t>
  </si>
  <si>
    <t>III квартал</t>
  </si>
  <si>
    <t>IV квартал</t>
  </si>
  <si>
    <t>2014 год</t>
  </si>
  <si>
    <t>2015 год</t>
  </si>
  <si>
    <t>2016 год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</si>
  <si>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Средние Пахачи" на 2014-2016 годы</t>
  </si>
  <si>
    <t>Приложение 2 к Постановлению администрации сельского</t>
  </si>
  <si>
    <t>1.2</t>
  </si>
  <si>
    <t>Итого по всем МО:</t>
  </si>
  <si>
    <t>Приложение 1 к Постановлению администрации сельского</t>
  </si>
  <si>
    <t>Итого по МО:</t>
  </si>
  <si>
    <t>Приложение 3 к Постановлению администрации сельского</t>
  </si>
  <si>
    <t>поселения "село средние Пахачи" от 24.03.2016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</si>
</sst>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3" fontId="0" fillId="0" borderId="0" xfId="0" applyNumberFormat="1"/>
    <xf numFmtId="0" fontId="8" fillId="0" borderId="0" xfId="0" applyFont="1"/>
    <xf numFmtId="3" fontId="8" fillId="0" borderId="0" xfId="0" applyNumberFormat="1" applyFont="1"/>
    <xf numFmtId="0" fontId="0" fillId="0" borderId="0" xfId="0" applyFont="1"/>
    <xf numFmtId="4" fontId="4" fillId="0" borderId="1" xfId="0" applyNumberFormat="1" applyFont="1" applyFill="1" applyBorder="1" applyAlignment="1">
      <alignment horizontal="center" vertical="center" textRotation="90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43" fontId="4" fillId="2" borderId="2" xfId="2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shrinkToFit="1"/>
    </xf>
    <xf numFmtId="14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3" fontId="5" fillId="2" borderId="2" xfId="2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 textRotation="90" wrapText="1"/>
    </xf>
    <xf numFmtId="4" fontId="4" fillId="2" borderId="3" xfId="0" applyNumberFormat="1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4" fontId="4" fillId="0" borderId="3" xfId="0" applyNumberFormat="1" applyFont="1" applyFill="1" applyBorder="1" applyAlignment="1">
      <alignment horizontal="center" vertical="center" textRotation="90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4" fontId="4" fillId="0" borderId="7" xfId="0" applyNumberFormat="1" applyFont="1" applyFill="1" applyBorder="1" applyAlignment="1">
      <alignment horizontal="center" vertical="center" textRotation="90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textRotation="90" wrapText="1"/>
    </xf>
    <xf numFmtId="3" fontId="4" fillId="0" borderId="1" xfId="0" applyNumberFormat="1" applyFont="1" applyFill="1" applyBorder="1" applyAlignment="1">
      <alignment horizontal="center" vertical="center" textRotation="90" wrapText="1"/>
    </xf>
    <xf numFmtId="3" fontId="4" fillId="0" borderId="3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top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zoomScale="80" zoomScaleNormal="80" workbookViewId="0">
      <selection activeCell="G4" sqref="G4:G7"/>
    </sheetView>
  </sheetViews>
  <sheetFormatPr defaultRowHeight="15" x14ac:dyDescent="0.25"/>
  <cols>
    <col min="1" max="1" width="6.5703125" bestFit="1" customWidth="1"/>
    <col min="2" max="2" width="45" bestFit="1" customWidth="1"/>
    <col min="3" max="4" width="5.7109375" customWidth="1"/>
    <col min="5" max="5" width="23.5703125" bestFit="1" customWidth="1"/>
    <col min="6" max="7" width="4.28515625" bestFit="1" customWidth="1"/>
    <col min="8" max="10" width="8.7109375" customWidth="1"/>
    <col min="11" max="11" width="9.85546875" style="4" customWidth="1"/>
    <col min="12" max="12" width="15.140625" customWidth="1"/>
    <col min="13" max="13" width="9.5703125" bestFit="1" customWidth="1"/>
    <col min="14" max="14" width="10.140625" bestFit="1" customWidth="1"/>
    <col min="15" max="15" width="13.140625" bestFit="1" customWidth="1"/>
    <col min="16" max="16" width="11.28515625" bestFit="1" customWidth="1"/>
    <col min="17" max="17" width="5.28515625" bestFit="1" customWidth="1"/>
    <col min="18" max="19" width="10.140625" customWidth="1"/>
    <col min="20" max="20" width="11.5703125" customWidth="1"/>
  </cols>
  <sheetData>
    <row r="1" spans="1:20" s="5" customFormat="1" ht="30" customHeight="1" x14ac:dyDescent="0.25">
      <c r="K1" s="6"/>
      <c r="M1" s="62" t="s">
        <v>80</v>
      </c>
      <c r="N1" s="62"/>
      <c r="O1" s="62"/>
      <c r="P1" s="62"/>
      <c r="Q1" s="62"/>
      <c r="R1" s="62"/>
      <c r="S1" s="62"/>
      <c r="T1" s="62"/>
    </row>
    <row r="2" spans="1:20" s="5" customFormat="1" ht="30" customHeight="1" x14ac:dyDescent="0.25">
      <c r="K2" s="6"/>
      <c r="M2" s="62" t="s">
        <v>83</v>
      </c>
      <c r="N2" s="62"/>
      <c r="O2" s="62"/>
      <c r="P2" s="62"/>
      <c r="Q2" s="62"/>
      <c r="R2" s="62"/>
      <c r="S2" s="62"/>
      <c r="T2" s="62"/>
    </row>
    <row r="3" spans="1:20" ht="60" customHeight="1" x14ac:dyDescent="0.25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s="7" customFormat="1" ht="30.75" customHeight="1" x14ac:dyDescent="0.25">
      <c r="A4" s="48" t="s">
        <v>37</v>
      </c>
      <c r="B4" s="48" t="s">
        <v>1</v>
      </c>
      <c r="C4" s="51" t="s">
        <v>38</v>
      </c>
      <c r="D4" s="52"/>
      <c r="E4" s="53" t="s">
        <v>39</v>
      </c>
      <c r="F4" s="53" t="s">
        <v>40</v>
      </c>
      <c r="G4" s="53" t="s">
        <v>41</v>
      </c>
      <c r="H4" s="56" t="s">
        <v>42</v>
      </c>
      <c r="I4" s="57" t="s">
        <v>43</v>
      </c>
      <c r="J4" s="58"/>
      <c r="K4" s="59" t="s">
        <v>44</v>
      </c>
      <c r="L4" s="44" t="s">
        <v>45</v>
      </c>
      <c r="M4" s="45"/>
      <c r="N4" s="45"/>
      <c r="O4" s="45"/>
      <c r="P4" s="45"/>
      <c r="Q4" s="46"/>
      <c r="R4" s="56" t="s">
        <v>46</v>
      </c>
      <c r="S4" s="56" t="s">
        <v>47</v>
      </c>
      <c r="T4" s="66" t="s">
        <v>48</v>
      </c>
    </row>
    <row r="5" spans="1:20" s="7" customFormat="1" x14ac:dyDescent="0.25">
      <c r="A5" s="49"/>
      <c r="B5" s="49"/>
      <c r="C5" s="66" t="s">
        <v>49</v>
      </c>
      <c r="D5" s="66" t="s">
        <v>50</v>
      </c>
      <c r="E5" s="54"/>
      <c r="F5" s="54"/>
      <c r="G5" s="54"/>
      <c r="H5" s="42"/>
      <c r="I5" s="40" t="s">
        <v>51</v>
      </c>
      <c r="J5" s="40" t="s">
        <v>52</v>
      </c>
      <c r="K5" s="60"/>
      <c r="L5" s="42" t="s">
        <v>51</v>
      </c>
      <c r="M5" s="44" t="s">
        <v>53</v>
      </c>
      <c r="N5" s="45"/>
      <c r="O5" s="45"/>
      <c r="P5" s="45"/>
      <c r="Q5" s="46"/>
      <c r="R5" s="42"/>
      <c r="S5" s="42"/>
      <c r="T5" s="67"/>
    </row>
    <row r="6" spans="1:20" s="7" customFormat="1" ht="193.5" customHeight="1" x14ac:dyDescent="0.25">
      <c r="A6" s="49"/>
      <c r="B6" s="49"/>
      <c r="C6" s="67"/>
      <c r="D6" s="67"/>
      <c r="E6" s="54"/>
      <c r="F6" s="54"/>
      <c r="G6" s="54"/>
      <c r="H6" s="43"/>
      <c r="I6" s="41"/>
      <c r="J6" s="41"/>
      <c r="K6" s="61"/>
      <c r="L6" s="43"/>
      <c r="M6" s="8" t="s">
        <v>54</v>
      </c>
      <c r="N6" s="8" t="s">
        <v>55</v>
      </c>
      <c r="O6" s="8" t="s">
        <v>56</v>
      </c>
      <c r="P6" s="8" t="s">
        <v>57</v>
      </c>
      <c r="Q6" s="8" t="s">
        <v>58</v>
      </c>
      <c r="R6" s="43"/>
      <c r="S6" s="43"/>
      <c r="T6" s="67"/>
    </row>
    <row r="7" spans="1:20" s="7" customFormat="1" x14ac:dyDescent="0.25">
      <c r="A7" s="50"/>
      <c r="B7" s="50"/>
      <c r="C7" s="68"/>
      <c r="D7" s="68"/>
      <c r="E7" s="55"/>
      <c r="F7" s="55"/>
      <c r="G7" s="55"/>
      <c r="H7" s="9" t="s">
        <v>59</v>
      </c>
      <c r="I7" s="10" t="s">
        <v>59</v>
      </c>
      <c r="J7" s="10" t="s">
        <v>59</v>
      </c>
      <c r="K7" s="11" t="s">
        <v>60</v>
      </c>
      <c r="L7" s="9" t="s">
        <v>18</v>
      </c>
      <c r="M7" s="9" t="s">
        <v>18</v>
      </c>
      <c r="N7" s="9" t="s">
        <v>18</v>
      </c>
      <c r="O7" s="9" t="s">
        <v>18</v>
      </c>
      <c r="P7" s="9" t="s">
        <v>18</v>
      </c>
      <c r="Q7" s="9" t="s">
        <v>18</v>
      </c>
      <c r="R7" s="9" t="s">
        <v>61</v>
      </c>
      <c r="S7" s="9" t="s">
        <v>61</v>
      </c>
      <c r="T7" s="68"/>
    </row>
    <row r="8" spans="1:20" s="7" customForma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3">
        <v>9</v>
      </c>
      <c r="J8" s="13">
        <v>10</v>
      </c>
      <c r="K8" s="14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</row>
    <row r="9" spans="1:20" s="1" customFormat="1" x14ac:dyDescent="0.25">
      <c r="A9" s="63" t="s">
        <v>81</v>
      </c>
      <c r="B9" s="64"/>
      <c r="C9" s="15" t="s">
        <v>65</v>
      </c>
      <c r="D9" s="15" t="s">
        <v>65</v>
      </c>
      <c r="E9" s="15" t="s">
        <v>65</v>
      </c>
      <c r="F9" s="15" t="s">
        <v>65</v>
      </c>
      <c r="G9" s="15" t="s">
        <v>65</v>
      </c>
      <c r="H9" s="16">
        <f>H11</f>
        <v>491</v>
      </c>
      <c r="I9" s="16">
        <f t="shared" ref="I9:Q9" si="0">I11</f>
        <v>491</v>
      </c>
      <c r="J9" s="16">
        <f t="shared" si="0"/>
        <v>51</v>
      </c>
      <c r="K9" s="17">
        <f t="shared" si="0"/>
        <v>36</v>
      </c>
      <c r="L9" s="16">
        <f t="shared" si="0"/>
        <v>1712511</v>
      </c>
      <c r="M9" s="16">
        <f t="shared" si="0"/>
        <v>0</v>
      </c>
      <c r="N9" s="16">
        <f t="shared" si="0"/>
        <v>67660.990000000005</v>
      </c>
      <c r="O9" s="16">
        <f t="shared" si="0"/>
        <v>1525471.21</v>
      </c>
      <c r="P9" s="16">
        <f t="shared" si="0"/>
        <v>119378.8</v>
      </c>
      <c r="Q9" s="16">
        <f t="shared" si="0"/>
        <v>0</v>
      </c>
      <c r="R9" s="16">
        <f>L9/I9</f>
        <v>3487.8024439918536</v>
      </c>
      <c r="S9" s="16">
        <f>L9/I9</f>
        <v>3487.8024439918536</v>
      </c>
      <c r="T9" s="15" t="s">
        <v>65</v>
      </c>
    </row>
    <row r="10" spans="1:20" s="3" customFormat="1" x14ac:dyDescent="0.25">
      <c r="A10" s="65">
        <v>2015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0" s="2" customFormat="1" x14ac:dyDescent="0.25">
      <c r="A11" s="25" t="s">
        <v>28</v>
      </c>
      <c r="B11" s="26" t="s">
        <v>29</v>
      </c>
      <c r="C11" s="15" t="s">
        <v>65</v>
      </c>
      <c r="D11" s="15" t="s">
        <v>65</v>
      </c>
      <c r="E11" s="15" t="s">
        <v>65</v>
      </c>
      <c r="F11" s="15" t="s">
        <v>65</v>
      </c>
      <c r="G11" s="15" t="s">
        <v>65</v>
      </c>
      <c r="H11" s="16">
        <f t="shared" ref="H11:Q11" si="1">SUM(H12:H12)</f>
        <v>491</v>
      </c>
      <c r="I11" s="27">
        <f t="shared" si="1"/>
        <v>491</v>
      </c>
      <c r="J11" s="28">
        <f t="shared" si="1"/>
        <v>51</v>
      </c>
      <c r="K11" s="17">
        <f t="shared" si="1"/>
        <v>36</v>
      </c>
      <c r="L11" s="16">
        <f t="shared" si="1"/>
        <v>1712511</v>
      </c>
      <c r="M11" s="16">
        <f t="shared" si="1"/>
        <v>0</v>
      </c>
      <c r="N11" s="16">
        <f t="shared" si="1"/>
        <v>67660.990000000005</v>
      </c>
      <c r="O11" s="16">
        <f t="shared" si="1"/>
        <v>1525471.21</v>
      </c>
      <c r="P11" s="16">
        <f t="shared" si="1"/>
        <v>119378.8</v>
      </c>
      <c r="Q11" s="16">
        <f t="shared" si="1"/>
        <v>0</v>
      </c>
      <c r="R11" s="16">
        <f>L11/I11</f>
        <v>3487.8024439918536</v>
      </c>
      <c r="S11" s="16">
        <f>L11/I11</f>
        <v>3487.8024439918536</v>
      </c>
      <c r="T11" s="29" t="s">
        <v>65</v>
      </c>
    </row>
    <row r="12" spans="1:20" s="1" customFormat="1" x14ac:dyDescent="0.25">
      <c r="A12" s="18" t="s">
        <v>64</v>
      </c>
      <c r="B12" s="22" t="s">
        <v>32</v>
      </c>
      <c r="C12" s="21">
        <v>1974</v>
      </c>
      <c r="D12" s="21">
        <v>1974</v>
      </c>
      <c r="E12" s="23" t="s">
        <v>63</v>
      </c>
      <c r="F12" s="21">
        <v>2</v>
      </c>
      <c r="G12" s="21">
        <v>2</v>
      </c>
      <c r="H12" s="9">
        <v>491</v>
      </c>
      <c r="I12" s="10">
        <v>491</v>
      </c>
      <c r="J12" s="20">
        <v>51</v>
      </c>
      <c r="K12" s="11">
        <v>36</v>
      </c>
      <c r="L12" s="9">
        <f>'Приложение 2 (форма 2)'!C12</f>
        <v>1712511</v>
      </c>
      <c r="M12" s="9">
        <v>0</v>
      </c>
      <c r="N12" s="9">
        <v>67660.990000000005</v>
      </c>
      <c r="O12" s="9">
        <f>L12-N12-P12</f>
        <v>1525471.21</v>
      </c>
      <c r="P12" s="9">
        <v>119378.8</v>
      </c>
      <c r="Q12" s="9">
        <v>0</v>
      </c>
      <c r="R12" s="9">
        <f>L12/I12</f>
        <v>3487.8024439918536</v>
      </c>
      <c r="S12" s="9">
        <f>L12/I12</f>
        <v>3487.8024439918536</v>
      </c>
      <c r="T12" s="24">
        <v>42369</v>
      </c>
    </row>
  </sheetData>
  <mergeCells count="24">
    <mergeCell ref="A9:B9"/>
    <mergeCell ref="A10:T10"/>
    <mergeCell ref="L4:Q4"/>
    <mergeCell ref="R4:R6"/>
    <mergeCell ref="S4:S6"/>
    <mergeCell ref="T4:T7"/>
    <mergeCell ref="C5:C7"/>
    <mergeCell ref="D5:D7"/>
    <mergeCell ref="G4:G7"/>
    <mergeCell ref="H4:H6"/>
    <mergeCell ref="I4:J4"/>
    <mergeCell ref="K4:K6"/>
    <mergeCell ref="M1:T1"/>
    <mergeCell ref="M2:T2"/>
    <mergeCell ref="I5:I6"/>
    <mergeCell ref="J5:J6"/>
    <mergeCell ref="L5:L6"/>
    <mergeCell ref="M5:Q5"/>
    <mergeCell ref="A3:T3"/>
    <mergeCell ref="A4:A7"/>
    <mergeCell ref="B4:B7"/>
    <mergeCell ref="C4:D4"/>
    <mergeCell ref="E4:E7"/>
    <mergeCell ref="F4:F7"/>
  </mergeCells>
  <pageMargins left="0.78740157480314965" right="0.78740157480314965" top="1.1811023622047245" bottom="1.1811023622047245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zoomScale="80" zoomScaleNormal="80" workbookViewId="0">
      <selection activeCell="N5" sqref="N5:O6"/>
    </sheetView>
  </sheetViews>
  <sheetFormatPr defaultRowHeight="15" x14ac:dyDescent="0.25"/>
  <cols>
    <col min="1" max="1" width="6.5703125" style="1" bestFit="1" customWidth="1"/>
    <col min="2" max="2" width="43" style="1" bestFit="1" customWidth="1"/>
    <col min="3" max="3" width="14.5703125" style="1" customWidth="1"/>
    <col min="4" max="4" width="6.42578125" style="1" bestFit="1" customWidth="1"/>
    <col min="5" max="5" width="10.28515625" style="1" bestFit="1" customWidth="1"/>
    <col min="6" max="6" width="5.28515625" style="1" bestFit="1" customWidth="1"/>
    <col min="7" max="7" width="5.140625" style="1" bestFit="1" customWidth="1"/>
    <col min="8" max="8" width="10.5703125" style="1" customWidth="1"/>
    <col min="9" max="9" width="10.85546875" style="1" customWidth="1"/>
    <col min="10" max="11" width="6.42578125" style="1" customWidth="1"/>
    <col min="12" max="12" width="7.28515625" style="1" bestFit="1" customWidth="1"/>
    <col min="13" max="13" width="13.140625" style="1" bestFit="1" customWidth="1"/>
    <col min="14" max="15" width="6.42578125" style="1" customWidth="1"/>
    <col min="16" max="16" width="5.42578125" style="1" bestFit="1" customWidth="1"/>
    <col min="17" max="17" width="5.140625" style="1" bestFit="1" customWidth="1"/>
    <col min="18" max="18" width="6.5703125" style="1" customWidth="1"/>
    <col min="19" max="19" width="5" style="1" customWidth="1"/>
    <col min="20" max="20" width="16.7109375" style="1" customWidth="1"/>
    <col min="21" max="21" width="15.42578125" style="1" customWidth="1"/>
    <col min="22" max="22" width="8.7109375" style="1" customWidth="1"/>
    <col min="23" max="16384" width="9.140625" style="1"/>
  </cols>
  <sheetData>
    <row r="1" spans="1:22" ht="30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82" t="s">
        <v>77</v>
      </c>
      <c r="Q1" s="82"/>
      <c r="R1" s="82"/>
      <c r="S1" s="82"/>
      <c r="T1" s="82"/>
      <c r="U1" s="82"/>
      <c r="V1" s="82"/>
    </row>
    <row r="2" spans="1:22" ht="30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 s="82" t="s">
        <v>83</v>
      </c>
      <c r="O2" s="82"/>
      <c r="P2" s="82"/>
      <c r="Q2" s="82"/>
      <c r="R2" s="82"/>
      <c r="S2" s="82"/>
      <c r="T2" s="82"/>
      <c r="U2" s="82"/>
      <c r="V2" s="82"/>
    </row>
    <row r="3" spans="1:22" ht="54" customHeight="1" x14ac:dyDescent="0.25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36" customHeight="1" x14ac:dyDescent="0.25">
      <c r="A4" s="70" t="s">
        <v>0</v>
      </c>
      <c r="B4" s="70" t="s">
        <v>1</v>
      </c>
      <c r="C4" s="70" t="s">
        <v>2</v>
      </c>
      <c r="D4" s="73" t="s">
        <v>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 t="s">
        <v>4</v>
      </c>
      <c r="U4" s="76"/>
      <c r="V4" s="76"/>
    </row>
    <row r="5" spans="1:22" ht="26.25" customHeight="1" x14ac:dyDescent="0.25">
      <c r="A5" s="71"/>
      <c r="B5" s="71"/>
      <c r="C5" s="71"/>
      <c r="D5" s="77" t="s">
        <v>5</v>
      </c>
      <c r="E5" s="78"/>
      <c r="F5" s="78"/>
      <c r="G5" s="78"/>
      <c r="H5" s="78"/>
      <c r="I5" s="79"/>
      <c r="J5" s="80" t="s">
        <v>6</v>
      </c>
      <c r="K5" s="81"/>
      <c r="L5" s="80" t="s">
        <v>7</v>
      </c>
      <c r="M5" s="81"/>
      <c r="N5" s="80" t="s">
        <v>8</v>
      </c>
      <c r="O5" s="81"/>
      <c r="P5" s="80" t="s">
        <v>9</v>
      </c>
      <c r="Q5" s="81"/>
      <c r="R5" s="80" t="s">
        <v>10</v>
      </c>
      <c r="S5" s="81"/>
      <c r="T5" s="70" t="s">
        <v>11</v>
      </c>
      <c r="U5" s="70" t="s">
        <v>12</v>
      </c>
      <c r="V5" s="70" t="s">
        <v>13</v>
      </c>
    </row>
    <row r="6" spans="1:22" ht="34.5" customHeight="1" x14ac:dyDescent="0.25">
      <c r="A6" s="72"/>
      <c r="B6" s="72"/>
      <c r="C6" s="72"/>
      <c r="D6" s="30" t="s">
        <v>14</v>
      </c>
      <c r="E6" s="30" t="s">
        <v>15</v>
      </c>
      <c r="F6" s="30" t="s">
        <v>16</v>
      </c>
      <c r="G6" s="30" t="s">
        <v>17</v>
      </c>
      <c r="H6" s="30" t="s">
        <v>34</v>
      </c>
      <c r="I6" s="30" t="s">
        <v>35</v>
      </c>
      <c r="J6" s="77"/>
      <c r="K6" s="79"/>
      <c r="L6" s="77"/>
      <c r="M6" s="79"/>
      <c r="N6" s="77"/>
      <c r="O6" s="79"/>
      <c r="P6" s="77"/>
      <c r="Q6" s="79"/>
      <c r="R6" s="77"/>
      <c r="S6" s="79"/>
      <c r="T6" s="72"/>
      <c r="U6" s="72"/>
      <c r="V6" s="72"/>
    </row>
    <row r="7" spans="1:22" ht="30" x14ac:dyDescent="0.25">
      <c r="A7" s="31"/>
      <c r="B7" s="31"/>
      <c r="C7" s="30" t="s">
        <v>18</v>
      </c>
      <c r="D7" s="30" t="s">
        <v>18</v>
      </c>
      <c r="E7" s="30" t="s">
        <v>18</v>
      </c>
      <c r="F7" s="30" t="s">
        <v>18</v>
      </c>
      <c r="G7" s="30" t="s">
        <v>18</v>
      </c>
      <c r="H7" s="30" t="s">
        <v>18</v>
      </c>
      <c r="I7" s="30" t="s">
        <v>18</v>
      </c>
      <c r="J7" s="30" t="s">
        <v>19</v>
      </c>
      <c r="K7" s="30" t="s">
        <v>18</v>
      </c>
      <c r="L7" s="30" t="s">
        <v>20</v>
      </c>
      <c r="M7" s="30" t="s">
        <v>18</v>
      </c>
      <c r="N7" s="30" t="s">
        <v>20</v>
      </c>
      <c r="O7" s="30" t="s">
        <v>18</v>
      </c>
      <c r="P7" s="30" t="s">
        <v>20</v>
      </c>
      <c r="Q7" s="30" t="s">
        <v>18</v>
      </c>
      <c r="R7" s="30" t="s">
        <v>21</v>
      </c>
      <c r="S7" s="30" t="s">
        <v>18</v>
      </c>
      <c r="T7" s="30" t="s">
        <v>18</v>
      </c>
      <c r="U7" s="30" t="s">
        <v>22</v>
      </c>
      <c r="V7" s="30" t="s">
        <v>18</v>
      </c>
    </row>
    <row r="8" spans="1:22" x14ac:dyDescent="0.25">
      <c r="A8" s="32">
        <v>1</v>
      </c>
      <c r="B8" s="32">
        <v>2</v>
      </c>
      <c r="C8" s="32">
        <v>3</v>
      </c>
      <c r="D8" s="32">
        <v>4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>
        <v>5</v>
      </c>
      <c r="K8" s="32">
        <v>6</v>
      </c>
      <c r="L8" s="32">
        <v>7</v>
      </c>
      <c r="M8" s="32">
        <v>8</v>
      </c>
      <c r="N8" s="32">
        <v>9</v>
      </c>
      <c r="O8" s="32">
        <v>10</v>
      </c>
      <c r="P8" s="32">
        <v>11</v>
      </c>
      <c r="Q8" s="32">
        <v>12</v>
      </c>
      <c r="R8" s="32">
        <v>13</v>
      </c>
      <c r="S8" s="32">
        <v>14</v>
      </c>
      <c r="T8" s="32">
        <v>15</v>
      </c>
      <c r="U8" s="32">
        <v>16</v>
      </c>
      <c r="V8" s="32">
        <v>18</v>
      </c>
    </row>
    <row r="9" spans="1:22" s="2" customFormat="1" x14ac:dyDescent="0.25">
      <c r="A9" s="86" t="s">
        <v>79</v>
      </c>
      <c r="B9" s="87"/>
      <c r="C9" s="33">
        <f>C11</f>
        <v>1712511</v>
      </c>
      <c r="D9" s="33">
        <f t="shared" ref="D9:V9" si="0">D11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380</v>
      </c>
      <c r="M9" s="33">
        <f t="shared" si="0"/>
        <v>1712511</v>
      </c>
      <c r="N9" s="33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0</v>
      </c>
      <c r="V9" s="33">
        <f t="shared" si="0"/>
        <v>0</v>
      </c>
    </row>
    <row r="10" spans="1:22" s="2" customFormat="1" ht="15" customHeight="1" x14ac:dyDescent="0.25">
      <c r="A10" s="83" t="s">
        <v>33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5"/>
    </row>
    <row r="11" spans="1:22" s="2" customFormat="1" ht="14.25" customHeight="1" x14ac:dyDescent="0.25">
      <c r="A11" s="25" t="s">
        <v>78</v>
      </c>
      <c r="B11" s="26" t="s">
        <v>29</v>
      </c>
      <c r="C11" s="16">
        <f t="shared" ref="C11:V11" si="1">C12</f>
        <v>1712511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380</v>
      </c>
      <c r="M11" s="16">
        <f t="shared" si="1"/>
        <v>1712511</v>
      </c>
      <c r="N11" s="16">
        <f t="shared" si="1"/>
        <v>0</v>
      </c>
      <c r="O11" s="16">
        <f t="shared" si="1"/>
        <v>0</v>
      </c>
      <c r="P11" s="16">
        <f t="shared" si="1"/>
        <v>0</v>
      </c>
      <c r="Q11" s="16">
        <f t="shared" si="1"/>
        <v>0</v>
      </c>
      <c r="R11" s="16">
        <f t="shared" si="1"/>
        <v>0</v>
      </c>
      <c r="S11" s="16">
        <f t="shared" si="1"/>
        <v>0</v>
      </c>
      <c r="T11" s="16">
        <f t="shared" si="1"/>
        <v>0</v>
      </c>
      <c r="U11" s="16">
        <f t="shared" si="1"/>
        <v>0</v>
      </c>
      <c r="V11" s="16">
        <f t="shared" si="1"/>
        <v>0</v>
      </c>
    </row>
    <row r="12" spans="1:22" ht="15" customHeight="1" x14ac:dyDescent="0.25">
      <c r="A12" s="18" t="s">
        <v>30</v>
      </c>
      <c r="B12" s="19" t="s">
        <v>31</v>
      </c>
      <c r="C12" s="34">
        <f>D12+M12+Q12</f>
        <v>1712511</v>
      </c>
      <c r="D12" s="34">
        <f>SUM(E12:I12)</f>
        <v>0</v>
      </c>
      <c r="E12" s="34">
        <v>0</v>
      </c>
      <c r="F12" s="34">
        <v>0</v>
      </c>
      <c r="G12" s="34">
        <v>0</v>
      </c>
      <c r="H12" s="34">
        <v>0</v>
      </c>
      <c r="I12" s="9">
        <v>0</v>
      </c>
      <c r="J12" s="34">
        <v>0</v>
      </c>
      <c r="K12" s="34">
        <v>0</v>
      </c>
      <c r="L12" s="9">
        <v>380</v>
      </c>
      <c r="M12" s="9">
        <v>1712511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</row>
  </sheetData>
  <mergeCells count="19">
    <mergeCell ref="P1:V1"/>
    <mergeCell ref="N2:V2"/>
    <mergeCell ref="A10:V10"/>
    <mergeCell ref="A9:B9"/>
    <mergeCell ref="N5:O6"/>
    <mergeCell ref="P5:Q6"/>
    <mergeCell ref="R5:S6"/>
    <mergeCell ref="T5:T6"/>
    <mergeCell ref="U5:U6"/>
    <mergeCell ref="V5:V6"/>
    <mergeCell ref="A3:V3"/>
    <mergeCell ref="A4:A6"/>
    <mergeCell ref="B4:B6"/>
    <mergeCell ref="C4:C6"/>
    <mergeCell ref="D4:S4"/>
    <mergeCell ref="T4:V4"/>
    <mergeCell ref="D5:I5"/>
    <mergeCell ref="J5:K6"/>
    <mergeCell ref="L5:M6"/>
  </mergeCells>
  <pageMargins left="0.78740157480314965" right="0.78740157480314965" top="1.1811023622047245" bottom="0.3937007874015748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selection activeCell="I11" sqref="I11"/>
    </sheetView>
  </sheetViews>
  <sheetFormatPr defaultRowHeight="15" x14ac:dyDescent="0.25"/>
  <cols>
    <col min="1" max="1" width="4.140625" customWidth="1"/>
    <col min="2" max="2" width="17.7109375" customWidth="1"/>
    <col min="3" max="3" width="9.28515625" customWidth="1"/>
    <col min="4" max="4" width="21.42578125" customWidth="1"/>
    <col min="5" max="5" width="8.28515625" bestFit="1" customWidth="1"/>
    <col min="6" max="6" width="8.85546875" bestFit="1" customWidth="1"/>
    <col min="7" max="8" width="9.42578125" bestFit="1" customWidth="1"/>
    <col min="9" max="9" width="6" bestFit="1" customWidth="1"/>
    <col min="10" max="10" width="8.28515625" bestFit="1" customWidth="1"/>
    <col min="11" max="11" width="8.85546875" bestFit="1" customWidth="1"/>
    <col min="12" max="12" width="9.42578125" bestFit="1" customWidth="1"/>
    <col min="13" max="14" width="11.5703125" bestFit="1" customWidth="1"/>
  </cols>
  <sheetData>
    <row r="1" spans="1:14" s="5" customFormat="1" ht="30" customHeight="1" x14ac:dyDescent="0.25">
      <c r="A1" s="35"/>
      <c r="F1" s="82" t="s">
        <v>82</v>
      </c>
      <c r="G1" s="82"/>
      <c r="H1" s="82"/>
      <c r="I1" s="82"/>
      <c r="J1" s="82"/>
      <c r="K1" s="82"/>
      <c r="L1" s="82"/>
      <c r="M1" s="82"/>
      <c r="N1" s="82"/>
    </row>
    <row r="2" spans="1:14" s="5" customFormat="1" ht="30" customHeight="1" x14ac:dyDescent="0.25">
      <c r="A2" s="35"/>
      <c r="F2" s="82" t="s">
        <v>83</v>
      </c>
      <c r="G2" s="82"/>
      <c r="H2" s="82"/>
      <c r="I2" s="82"/>
      <c r="J2" s="82"/>
      <c r="K2" s="82"/>
      <c r="L2" s="82"/>
      <c r="M2" s="82"/>
      <c r="N2" s="82"/>
    </row>
    <row r="3" spans="1:14" ht="52.5" customHeight="1" x14ac:dyDescent="0.25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7" customFormat="1" ht="36.75" customHeight="1" x14ac:dyDescent="0.25">
      <c r="A4" s="70" t="s">
        <v>37</v>
      </c>
      <c r="B4" s="89" t="s">
        <v>66</v>
      </c>
      <c r="C4" s="90" t="s">
        <v>67</v>
      </c>
      <c r="D4" s="90" t="s">
        <v>44</v>
      </c>
      <c r="E4" s="89" t="s">
        <v>68</v>
      </c>
      <c r="F4" s="89"/>
      <c r="G4" s="89"/>
      <c r="H4" s="89"/>
      <c r="I4" s="89"/>
      <c r="J4" s="89" t="s">
        <v>45</v>
      </c>
      <c r="K4" s="89"/>
      <c r="L4" s="89"/>
      <c r="M4" s="89"/>
      <c r="N4" s="89"/>
    </row>
    <row r="5" spans="1:14" s="7" customFormat="1" ht="39.75" customHeight="1" x14ac:dyDescent="0.25">
      <c r="A5" s="71"/>
      <c r="B5" s="89"/>
      <c r="C5" s="90"/>
      <c r="D5" s="90"/>
      <c r="E5" s="30" t="s">
        <v>69</v>
      </c>
      <c r="F5" s="30" t="s">
        <v>70</v>
      </c>
      <c r="G5" s="30" t="s">
        <v>71</v>
      </c>
      <c r="H5" s="30" t="s">
        <v>72</v>
      </c>
      <c r="I5" s="30" t="s">
        <v>51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51</v>
      </c>
    </row>
    <row r="6" spans="1:14" s="7" customFormat="1" x14ac:dyDescent="0.25">
      <c r="A6" s="72"/>
      <c r="B6" s="89"/>
      <c r="C6" s="36" t="s">
        <v>20</v>
      </c>
      <c r="D6" s="32" t="s">
        <v>60</v>
      </c>
      <c r="E6" s="32" t="s">
        <v>19</v>
      </c>
      <c r="F6" s="32" t="s">
        <v>19</v>
      </c>
      <c r="G6" s="32" t="s">
        <v>19</v>
      </c>
      <c r="H6" s="32" t="s">
        <v>19</v>
      </c>
      <c r="I6" s="32" t="s">
        <v>19</v>
      </c>
      <c r="J6" s="32" t="s">
        <v>18</v>
      </c>
      <c r="K6" s="32" t="s">
        <v>18</v>
      </c>
      <c r="L6" s="32" t="s">
        <v>18</v>
      </c>
      <c r="M6" s="32" t="s">
        <v>18</v>
      </c>
      <c r="N6" s="32" t="s">
        <v>18</v>
      </c>
    </row>
    <row r="7" spans="1:14" s="7" customFormat="1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</row>
    <row r="8" spans="1:14" s="7" customFormat="1" x14ac:dyDescent="0.25">
      <c r="A8" s="32">
        <v>1</v>
      </c>
      <c r="B8" s="30" t="s">
        <v>73</v>
      </c>
      <c r="C8" s="37">
        <v>0</v>
      </c>
      <c r="D8" s="38">
        <v>0</v>
      </c>
      <c r="E8" s="38"/>
      <c r="F8" s="38"/>
      <c r="G8" s="38"/>
      <c r="H8" s="38">
        <v>0</v>
      </c>
      <c r="I8" s="38">
        <f>H8</f>
        <v>0</v>
      </c>
      <c r="J8" s="39"/>
      <c r="K8" s="39"/>
      <c r="L8" s="39"/>
      <c r="M8" s="39">
        <v>0</v>
      </c>
      <c r="N8" s="39">
        <f>M8</f>
        <v>0</v>
      </c>
    </row>
    <row r="9" spans="1:14" s="7" customFormat="1" x14ac:dyDescent="0.25">
      <c r="A9" s="32">
        <v>2</v>
      </c>
      <c r="B9" s="30" t="s">
        <v>74</v>
      </c>
      <c r="C9" s="37">
        <f>'Приложение 1 (форма 1)'!H11</f>
        <v>491</v>
      </c>
      <c r="D9" s="38">
        <f>'Приложение 1 (форма 1)'!K11</f>
        <v>36</v>
      </c>
      <c r="E9" s="38"/>
      <c r="F9" s="38"/>
      <c r="G9" s="38"/>
      <c r="H9" s="38">
        <v>1</v>
      </c>
      <c r="I9" s="38">
        <f>H9</f>
        <v>1</v>
      </c>
      <c r="J9" s="39"/>
      <c r="K9" s="39"/>
      <c r="L9" s="39"/>
      <c r="M9" s="39">
        <f>'Приложение 1 (форма 1)'!L11</f>
        <v>1712511</v>
      </c>
      <c r="N9" s="39">
        <f>M9</f>
        <v>1712511</v>
      </c>
    </row>
    <row r="10" spans="1:14" s="7" customFormat="1" x14ac:dyDescent="0.25">
      <c r="A10" s="32">
        <v>3</v>
      </c>
      <c r="B10" s="30" t="s">
        <v>75</v>
      </c>
      <c r="C10" s="37">
        <v>0</v>
      </c>
      <c r="D10" s="38">
        <v>0</v>
      </c>
      <c r="E10" s="38"/>
      <c r="F10" s="38"/>
      <c r="G10" s="38"/>
      <c r="H10" s="38">
        <v>0</v>
      </c>
      <c r="I10" s="38">
        <f>H10</f>
        <v>0</v>
      </c>
      <c r="J10" s="39"/>
      <c r="K10" s="39"/>
      <c r="L10" s="39"/>
      <c r="M10" s="39">
        <v>0</v>
      </c>
      <c r="N10" s="39">
        <f>M10</f>
        <v>0</v>
      </c>
    </row>
  </sheetData>
  <mergeCells count="9">
    <mergeCell ref="F1:N1"/>
    <mergeCell ref="A3:N3"/>
    <mergeCell ref="A4:A6"/>
    <mergeCell ref="B4:B6"/>
    <mergeCell ref="C4:C5"/>
    <mergeCell ref="D4:D5"/>
    <mergeCell ref="E4:I4"/>
    <mergeCell ref="J4:N4"/>
    <mergeCell ref="F2:N2"/>
  </mergeCells>
  <pageMargins left="0.78740157480314965" right="0.78740157480314965" top="1.1811023622047245" bottom="0.3937007874015748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 (форма 1)</vt:lpstr>
      <vt:lpstr>Приложение 2 (форма 2)</vt:lpstr>
      <vt:lpstr>Приложение 3 сводная (форма 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Березняк Вадим Валерьевич</dc:creator>
  <cp:lastModifiedBy>Саша</cp:lastModifiedBy>
  <cp:lastPrinted>2016-03-24T03:43:26Z</cp:lastPrinted>
  <dcterms:created xsi:type="dcterms:W3CDTF">2015-04-02T01:50:52Z</dcterms:created>
  <dcterms:modified xsi:type="dcterms:W3CDTF">2016-07-11T02:57:49Z</dcterms:modified>
</cp:coreProperties>
</file>