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2017" sheetId="1" r:id="rId1"/>
  </sheets>
  <externalReferences>
    <externalReference r:id="rId2"/>
    <externalReference r:id="rId3"/>
  </externalReferences>
  <definedNames>
    <definedName name="_1Excel_BuiltIn_Print_Area_1_1">#REF!</definedName>
    <definedName name="_2Excel_BuiltIn_Print_Titles_1_1">#REF!</definedName>
    <definedName name="_ftn1_1" localSheetId="0">'[1]1'!#REF!</definedName>
    <definedName name="_ftn1_1">'[1]1'!#REF!</definedName>
    <definedName name="_ftn1_2" localSheetId="0">#REF!</definedName>
    <definedName name="_ftn1_2">#REF!</definedName>
    <definedName name="_ftn2_1" localSheetId="0">'[1]1'!#REF!</definedName>
    <definedName name="_ftn2_1">'[1]1'!#REF!</definedName>
    <definedName name="_ftn2_2" localSheetId="0">#REF!</definedName>
    <definedName name="_ftn2_2">#REF!</definedName>
    <definedName name="_ftn3_1" localSheetId="0">'[1]1'!#REF!</definedName>
    <definedName name="_ftn3_1">'[1]1'!#REF!</definedName>
    <definedName name="_ftn3_2" localSheetId="0">#REF!</definedName>
    <definedName name="_ftn3_2">#REF!</definedName>
    <definedName name="_ftnref1_1" localSheetId="0">'[1]1'!#REF!</definedName>
    <definedName name="_ftnref1_1">'[1]1'!#REF!</definedName>
    <definedName name="_ftnref1_2" localSheetId="0">#REF!</definedName>
    <definedName name="_ftnref1_2">#REF!</definedName>
    <definedName name="_ftnref2_1" localSheetId="0">'[1]1'!#REF!</definedName>
    <definedName name="_ftnref2_1">'[1]1'!#REF!</definedName>
    <definedName name="_ftnref2_2" localSheetId="0">#REF!</definedName>
    <definedName name="_ftnref2_2">#REF!</definedName>
    <definedName name="_ftnref3_1" localSheetId="0">'[1]1'!#REF!</definedName>
    <definedName name="_ftnref3_1">'[1]1'!#REF!</definedName>
    <definedName name="_ftnref3_2" localSheetId="0">#REF!</definedName>
    <definedName name="_ftnref3_2">#REF!</definedName>
    <definedName name="BFT_Print_Titles" localSheetId="0">'2017'!$11:$13</definedName>
    <definedName name="Excel_BuiltIn__FilterDatabase_1">#REF!</definedName>
    <definedName name="Excel_BuiltIn__FilterDatabase_1_1">#REF!</definedName>
    <definedName name="Excel_BuiltIn__FilterDatabase_3">#REF!</definedName>
    <definedName name="Excel_BuiltIn__FilterDatabase_5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'2017'!$11:$13</definedName>
    <definedName name="ннн">'[1]1'!#REF!</definedName>
    <definedName name="нннн">#REF!</definedName>
    <definedName name="_xlnm.Print_Area" localSheetId="0">'2017'!$A$1:$G$155</definedName>
    <definedName name="оо" localSheetId="0">#REF!</definedName>
    <definedName name="оо">#REF!</definedName>
    <definedName name="про" localSheetId="0">[2]Прил1!#REF!</definedName>
    <definedName name="про">[2]Прил1!#REF!</definedName>
    <definedName name="т" localSheetId="0">#REF!</definedName>
    <definedName name="т">#REF!</definedName>
    <definedName name="я" localSheetId="0">#REF!</definedName>
    <definedName name="я">#REF!</definedName>
    <definedName name="яна">#REF!</definedName>
  </definedNames>
  <calcPr calcId="124519"/>
</workbook>
</file>

<file path=xl/calcChain.xml><?xml version="1.0" encoding="utf-8"?>
<calcChain xmlns="http://schemas.openxmlformats.org/spreadsheetml/2006/main">
  <c r="G153" i="1"/>
  <c r="G152" s="1"/>
  <c r="G150"/>
  <c r="G149" s="1"/>
  <c r="G148" s="1"/>
  <c r="G145"/>
  <c r="G144" s="1"/>
  <c r="G143" s="1"/>
  <c r="G142" s="1"/>
  <c r="G140"/>
  <c r="G139" s="1"/>
  <c r="G137"/>
  <c r="G136" s="1"/>
  <c r="G132"/>
  <c r="G131" s="1"/>
  <c r="G129"/>
  <c r="G128" s="1"/>
  <c r="G123"/>
  <c r="G122"/>
  <c r="G120"/>
  <c r="G119"/>
  <c r="G117"/>
  <c r="G116"/>
  <c r="G111"/>
  <c r="G110"/>
  <c r="G107"/>
  <c r="G106" s="1"/>
  <c r="G104"/>
  <c r="G103" s="1"/>
  <c r="G101"/>
  <c r="G100" s="1"/>
  <c r="G97"/>
  <c r="G96"/>
  <c r="G92"/>
  <c r="G91" s="1"/>
  <c r="G88"/>
  <c r="G87" s="1"/>
  <c r="G82"/>
  <c r="G81" s="1"/>
  <c r="G78"/>
  <c r="G77" s="1"/>
  <c r="G72"/>
  <c r="G69"/>
  <c r="G68" s="1"/>
  <c r="G67" s="1"/>
  <c r="G66" s="1"/>
  <c r="G62"/>
  <c r="G61"/>
  <c r="G57" s="1"/>
  <c r="G59"/>
  <c r="G58"/>
  <c r="G54"/>
  <c r="G53" s="1"/>
  <c r="G52" s="1"/>
  <c r="G50"/>
  <c r="G48"/>
  <c r="G45"/>
  <c r="G41"/>
  <c r="G40" s="1"/>
  <c r="G38"/>
  <c r="G36"/>
  <c r="G28"/>
  <c r="G24"/>
  <c r="G21"/>
  <c r="G17"/>
  <c r="G16" s="1"/>
  <c r="G135" l="1"/>
  <c r="G134" s="1"/>
  <c r="G20"/>
  <c r="G76"/>
  <c r="G75" s="1"/>
  <c r="G115"/>
  <c r="G127"/>
  <c r="G126" s="1"/>
  <c r="G147"/>
  <c r="G15"/>
  <c r="G44"/>
  <c r="G43" s="1"/>
  <c r="G113"/>
  <c r="G114"/>
  <c r="G125"/>
  <c r="G86"/>
  <c r="G85" s="1"/>
  <c r="G65"/>
  <c r="G74" l="1"/>
  <c r="G14" s="1"/>
</calcChain>
</file>

<file path=xl/sharedStrings.xml><?xml version="1.0" encoding="utf-8"?>
<sst xmlns="http://schemas.openxmlformats.org/spreadsheetml/2006/main" count="692" uniqueCount="186">
  <si>
    <t>"Утверждаю"</t>
  </si>
  <si>
    <t>Глава муниципального образования -</t>
  </si>
  <si>
    <t>сельское поселение "село Средние Пахачи"</t>
  </si>
  <si>
    <t>Эчган Л.Ш.</t>
  </si>
  <si>
    <t>20 декабря 2016</t>
  </si>
  <si>
    <t xml:space="preserve">СВОДНАЯ БЮДЖЕТНАЯ СМЕТА </t>
  </si>
  <si>
    <t xml:space="preserve">НА 2017 ГОД </t>
  </si>
  <si>
    <t>Единица измерения:</t>
  </si>
  <si>
    <t>Наименование показателя</t>
  </si>
  <si>
    <t>Код бюджетной классификации</t>
  </si>
  <si>
    <t>Сумма на 2017год</t>
  </si>
  <si>
    <t>главного распоряди-теля средств краевого бюджета</t>
  </si>
  <si>
    <t>раздела, подраздела</t>
  </si>
  <si>
    <t>целевой статьи</t>
  </si>
  <si>
    <t xml:space="preserve">вида расходов </t>
  </si>
  <si>
    <t>КОСГУ</t>
  </si>
  <si>
    <t>1</t>
  </si>
  <si>
    <t>2</t>
  </si>
  <si>
    <t>3</t>
  </si>
  <si>
    <t>4</t>
  </si>
  <si>
    <t>5</t>
  </si>
  <si>
    <t>6</t>
  </si>
  <si>
    <t>7</t>
  </si>
  <si>
    <t>ВСЕГО РАСХОДОВ:</t>
  </si>
  <si>
    <t>935</t>
  </si>
  <si>
    <t>Общегосударственные вопросы</t>
  </si>
  <si>
    <t>01</t>
  </si>
  <si>
    <t>Высшее должностное лицо органа местного самоуправления</t>
  </si>
  <si>
    <t>0102</t>
  </si>
  <si>
    <t>9900010020</t>
  </si>
  <si>
    <t/>
  </si>
  <si>
    <t>Расходы на выплаты персоналу органов местного самоуправления</t>
  </si>
  <si>
    <t>Фонд оплаты труда</t>
  </si>
  <si>
    <t>121</t>
  </si>
  <si>
    <t>Страховые взносы</t>
  </si>
  <si>
    <t>129</t>
  </si>
  <si>
    <t>Центральный аппарат</t>
  </si>
  <si>
    <t>0104</t>
  </si>
  <si>
    <t>9900010010</t>
  </si>
  <si>
    <t>100</t>
  </si>
  <si>
    <t>Иные выплаты персоналу, за исключением фонда оплаты труда</t>
  </si>
  <si>
    <t>122</t>
  </si>
  <si>
    <t>Прочие выплаты</t>
  </si>
  <si>
    <t>00212</t>
  </si>
  <si>
    <t>Транспортные услуги</t>
  </si>
  <si>
    <t>00222</t>
  </si>
  <si>
    <t>Прочие работы, услуги</t>
  </si>
  <si>
    <t>00226</t>
  </si>
  <si>
    <t>Закупка товаров, работ и услуг для государственных (муниципальных) нужд</t>
  </si>
  <si>
    <t>244</t>
  </si>
  <si>
    <t>Услуги связи</t>
  </si>
  <si>
    <t>242</t>
  </si>
  <si>
    <t>00221</t>
  </si>
  <si>
    <t>Коммунальные услуги</t>
  </si>
  <si>
    <t>00223</t>
  </si>
  <si>
    <t>Работы, услуги по содержанию имущества</t>
  </si>
  <si>
    <t>00225</t>
  </si>
  <si>
    <t>Прочие расходы</t>
  </si>
  <si>
    <t>00290</t>
  </si>
  <si>
    <t>Увеличение стоимости основных средств</t>
  </si>
  <si>
    <t>00310</t>
  </si>
  <si>
    <t>Увеличение стоимости материальных запасов</t>
  </si>
  <si>
    <t>00340</t>
  </si>
  <si>
    <t>Пери, штрафы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</si>
  <si>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</si>
  <si>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</si>
  <si>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</si>
  <si>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0110102000</t>
  </si>
  <si>
    <t>Межбюджетные трансферты</t>
  </si>
  <si>
    <t>011010200</t>
  </si>
  <si>
    <t>540</t>
  </si>
  <si>
    <t>00251</t>
  </si>
  <si>
    <t>Резервные фонды</t>
  </si>
  <si>
    <t>0111</t>
  </si>
  <si>
    <t>012010030</t>
  </si>
  <si>
    <t>Резервные фонды исполнительных органов государственной</t>
  </si>
  <si>
    <t>852</t>
  </si>
  <si>
    <t>Другие общегосударственные вопросы</t>
  </si>
  <si>
    <t>0113</t>
  </si>
  <si>
    <t>Учреждения по обеспечению хозяйственного обслуживания</t>
  </si>
  <si>
    <t>9900010050</t>
  </si>
  <si>
    <t>Расходы на выплаты персоналу государственных (муниципальных) органов</t>
  </si>
  <si>
    <t>111</t>
  </si>
  <si>
    <t>119</t>
  </si>
  <si>
    <t>Расходы навыполнение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</si>
  <si>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</si>
  <si>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Расходы за счет краевого бюджета</t>
  </si>
  <si>
    <t>310</t>
  </si>
  <si>
    <t>340</t>
  </si>
  <si>
    <t>МП "Обеспечение защиты населения от ЧС и совершенствования ГО, профилактика правнорушений, экстремизма, терроризма и ассоциальных явлений "</t>
  </si>
  <si>
    <t>0500000000</t>
  </si>
  <si>
    <t>Основное мероприятие "Комплекс мероприятий, направленных на профилактику правонарушений, терроризма,экстремизма, наркомании и алкоголизма"</t>
  </si>
  <si>
    <t>0510000000</t>
  </si>
  <si>
    <t>0510109990</t>
  </si>
  <si>
    <t>0510209990</t>
  </si>
  <si>
    <t>Национальная оборона</t>
  </si>
  <si>
    <t>02</t>
  </si>
  <si>
    <t>Мобилизационная и вневойсковая подготовка</t>
  </si>
  <si>
    <t>0203</t>
  </si>
  <si>
    <t>Расходы за счет средств федерального бюджета</t>
  </si>
  <si>
    <t>9900051180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</si>
  <si>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</si>
  <si>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</si>
  <si>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Национальная безопасность и правоохранительная деятельность</t>
  </si>
  <si>
    <t>03</t>
  </si>
  <si>
    <t>Органы юстиции</t>
  </si>
  <si>
    <t>0304</t>
  </si>
  <si>
    <t>Осуществление государственных полномочий на государственную регистрацию актов гражданского состояния</t>
  </si>
  <si>
    <t>211</t>
  </si>
  <si>
    <t>213</t>
  </si>
  <si>
    <t>Расходы за счет средств краевого бюджета</t>
  </si>
  <si>
    <t>Обеспечение пожарной безопасности</t>
  </si>
  <si>
    <t>МП  "Защита населения МО и его территорий от чрезвычайных ситуаций, обеспечение пожарной безопасности"</t>
  </si>
  <si>
    <t>0310</t>
  </si>
  <si>
    <t>Основное мероприятие "Улучшение технического состояния наружного противопожарного водоснабжения"</t>
  </si>
  <si>
    <t>0610100000</t>
  </si>
  <si>
    <t>0610109990</t>
  </si>
  <si>
    <t>Основное мероприятие "Повышение пожарной безопасности жилого фонда на территории села"</t>
  </si>
  <si>
    <t>0610200000</t>
  </si>
  <si>
    <t>0610209990</t>
  </si>
  <si>
    <t>Основное мероприятие "Приобретение и технической обслуживание системы оповещения о чрезвычайных ситуациях"</t>
  </si>
  <si>
    <t>0610300000</t>
  </si>
  <si>
    <t>0610309990</t>
  </si>
  <si>
    <t>Основное мероприятие "Создание материального резерва,"</t>
  </si>
  <si>
    <t>0610400000</t>
  </si>
  <si>
    <t>0610409990</t>
  </si>
  <si>
    <t>Основное мероприятие "Разбор ветхих бесхозных строений"</t>
  </si>
  <si>
    <t>0610500000</t>
  </si>
  <si>
    <t>0610509990</t>
  </si>
  <si>
    <t>0610600000</t>
  </si>
  <si>
    <t>0610609990</t>
  </si>
  <si>
    <t>0610700000</t>
  </si>
  <si>
    <t>0610709990</t>
  </si>
  <si>
    <t>Национальная экономика</t>
  </si>
  <si>
    <t>04</t>
  </si>
  <si>
    <t>Дорожное хозяйство (дорожные фонды)</t>
  </si>
  <si>
    <t>0409</t>
  </si>
  <si>
    <t>МП "Развитие транспортной системы в МО СП"</t>
  </si>
  <si>
    <t>Основное мероприятие "Капитальный ремонт и ремонт автомобильных дорог общего пользования населенных пунктов"</t>
  </si>
  <si>
    <t>0210100000</t>
  </si>
  <si>
    <t>0210109990</t>
  </si>
  <si>
    <t>Основное мероприятие "Капитальный ремонт и ремонт дворовых территорий МКД, проездов к дворовым территориям МКД"</t>
  </si>
  <si>
    <t>0210200000</t>
  </si>
  <si>
    <t>0210209990</t>
  </si>
  <si>
    <t>Основное мероприятие "Обеспечение транспортной безопасности объектов автомобильного транспорта и дорожного хозяйства"</t>
  </si>
  <si>
    <t>0210300000</t>
  </si>
  <si>
    <t>0210309990</t>
  </si>
  <si>
    <t>Прочие работы услуги</t>
  </si>
  <si>
    <t>Жилищно-коммунальное хозяйство</t>
  </si>
  <si>
    <t>05</t>
  </si>
  <si>
    <t>Жилищное хозяйство</t>
  </si>
  <si>
    <t>0501</t>
  </si>
  <si>
    <t>МП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территории"</t>
  </si>
  <si>
    <t>0300000000</t>
  </si>
  <si>
    <t>Основное мероприятие "Ремонт системы отопления и водоснабжения"</t>
  </si>
  <si>
    <t>0320100000</t>
  </si>
  <si>
    <t>0320109990</t>
  </si>
  <si>
    <t>Основное мероприятие "Фонд капитального ремонта"</t>
  </si>
  <si>
    <t>0320200000</t>
  </si>
  <si>
    <t>0320209990</t>
  </si>
  <si>
    <t>Благоустройство</t>
  </si>
  <si>
    <t>0503</t>
  </si>
  <si>
    <t>Основное мероприятие "Уличное освещение и ремонт внутридомовых сетей"</t>
  </si>
  <si>
    <t>0310100000</t>
  </si>
  <si>
    <t>0310109990</t>
  </si>
  <si>
    <t>Основное мероприятие "Благоустройство территории поселения"</t>
  </si>
  <si>
    <t>0310200000</t>
  </si>
  <si>
    <t>0310209990</t>
  </si>
  <si>
    <t>Другие вопросы в области жилищно-коммунального хозяйства</t>
  </si>
  <si>
    <t>0505</t>
  </si>
  <si>
    <t>Расходы на установление нормативов накопления твердых коммунальных отходов</t>
  </si>
  <si>
    <t>9900000000</t>
  </si>
  <si>
    <t>9900040440</t>
  </si>
  <si>
    <t>Культура и кинематография</t>
  </si>
  <si>
    <t>08</t>
  </si>
  <si>
    <t>КУЛЬТУРА</t>
  </si>
  <si>
    <t>0801</t>
  </si>
  <si>
    <t>МП "Развитие культуры в МО"</t>
  </si>
  <si>
    <t>0410000000</t>
  </si>
  <si>
    <t>Основное мероприятие "Обеспечение условий реализации Программы"</t>
  </si>
  <si>
    <t>0410100000</t>
  </si>
  <si>
    <t>0410110200</t>
  </si>
  <si>
    <t>БИБЛИОТЕКА</t>
  </si>
  <si>
    <t>Основное мероприятие "Осуществление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обслуживания"</t>
  </si>
  <si>
    <t>95</t>
  </si>
  <si>
    <t>9900010200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</si>
</sst>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9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4" fontId="3" fillId="2" borderId="0" xfId="0" applyNumberFormat="1" applyFont="1" applyFill="1" applyBorder="1"/>
    <xf numFmtId="0" fontId="3" fillId="2" borderId="0" xfId="0" applyFont="1" applyFill="1"/>
    <xf numFmtId="4" fontId="3" fillId="2" borderId="0" xfId="0" applyNumberFormat="1" applyFont="1" applyFill="1" applyBorder="1" applyAlignment="1"/>
    <xf numFmtId="14" fontId="1" fillId="2" borderId="0" xfId="0" applyNumberFormat="1" applyFont="1" applyFill="1" applyAlignment="1">
      <alignment horizontal="right"/>
    </xf>
    <xf numFmtId="4" fontId="0" fillId="2" borderId="0" xfId="0" applyNumberFormat="1" applyFill="1" applyBorder="1"/>
    <xf numFmtId="0" fontId="0" fillId="2" borderId="0" xfId="0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4" fontId="10" fillId="2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49" fontId="6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0" fillId="3" borderId="0" xfId="0" applyNumberFormat="1" applyFont="1" applyFill="1" applyBorder="1"/>
    <xf numFmtId="0" fontId="10" fillId="3" borderId="0" xfId="0" applyFont="1" applyFill="1"/>
    <xf numFmtId="49" fontId="9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/>
    <xf numFmtId="0" fontId="0" fillId="3" borderId="0" xfId="0" applyFill="1"/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4" fontId="12" fillId="2" borderId="0" xfId="0" applyNumberFormat="1" applyFont="1" applyFill="1" applyBorder="1"/>
    <xf numFmtId="0" fontId="12" fillId="2" borderId="0" xfId="0" applyFont="1" applyFill="1"/>
    <xf numFmtId="4" fontId="12" fillId="3" borderId="0" xfId="0" applyNumberFormat="1" applyFont="1" applyFill="1" applyBorder="1"/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14" fillId="2" borderId="0" xfId="0" applyNumberFormat="1" applyFont="1" applyFill="1" applyBorder="1"/>
    <xf numFmtId="0" fontId="14" fillId="2" borderId="0" xfId="0" applyFont="1" applyFill="1"/>
    <xf numFmtId="49" fontId="15" fillId="2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7">
    <cellStyle name="Денежный 2" xfId="1"/>
    <cellStyle name="Обычный" xfId="0" builtinId="0"/>
    <cellStyle name="Обычный 2" xfId="2"/>
    <cellStyle name="Обычный 2 2" xfId="3"/>
    <cellStyle name="Процентный 2" xfId="4"/>
    <cellStyle name="Процентный 3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4;&#1080;&#1103;/Desktop/&#1057;&#1088;&#1077;&#1076;&#1085;&#1080;&#1077;%20&#1055;&#1072;&#1093;&#1072;&#1095;&#1080;%20&#1055;&#1088;&#1080;&#1083;%20&#1041;&#1102;&#1076;&#1078;&#1077;&#109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.1"/>
      <sheetName val="3"/>
      <sheetName val="3.1"/>
      <sheetName val="4"/>
      <sheetName val="4.1"/>
      <sheetName val="5"/>
      <sheetName val="5.1"/>
      <sheetName val="6"/>
      <sheetName val="6.1"/>
      <sheetName val="7"/>
      <sheetName val="9"/>
      <sheetName val="10"/>
      <sheetName val="10.1"/>
      <sheetName val="11"/>
      <sheetName val="1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5"/>
  <sheetViews>
    <sheetView tabSelected="1" topLeftCell="A34" workbookViewId="0">
      <selection activeCell="F127" sqref="F127"/>
    </sheetView>
  </sheetViews>
  <sheetFormatPr defaultColWidth="8.85546875" defaultRowHeight="15"/>
  <cols>
    <col min="1" max="1" width="41.42578125" style="11" bestFit="1" customWidth="1"/>
    <col min="2" max="2" width="12.140625" style="76" customWidth="1"/>
    <col min="3" max="3" width="11.5703125" style="76" customWidth="1"/>
    <col min="4" max="4" width="14.5703125" style="76" customWidth="1"/>
    <col min="5" max="5" width="12" style="3" customWidth="1"/>
    <col min="6" max="6" width="11.85546875" style="3" customWidth="1"/>
    <col min="7" max="7" width="20.7109375" style="76" customWidth="1"/>
    <col min="8" max="8" width="20.85546875" style="9" customWidth="1"/>
    <col min="9" max="32" width="15.7109375" style="10" customWidth="1"/>
    <col min="33" max="16384" width="8.85546875" style="10"/>
  </cols>
  <sheetData>
    <row r="1" spans="1:8" s="6" customFormat="1" ht="15.75">
      <c r="A1" s="1"/>
      <c r="B1" s="2"/>
      <c r="C1" s="2"/>
      <c r="D1" s="2"/>
      <c r="E1" s="3"/>
      <c r="F1" s="3"/>
      <c r="G1" s="4" t="s">
        <v>0</v>
      </c>
      <c r="H1" s="5"/>
    </row>
    <row r="2" spans="1:8" s="6" customFormat="1" ht="15.75">
      <c r="A2" s="1"/>
      <c r="B2" s="2"/>
      <c r="C2" s="2"/>
      <c r="D2" s="2"/>
      <c r="E2" s="3"/>
      <c r="F2" s="3"/>
      <c r="G2" s="4" t="s">
        <v>1</v>
      </c>
      <c r="H2" s="5"/>
    </row>
    <row r="3" spans="1:8" s="6" customFormat="1" ht="15.75">
      <c r="A3" s="1"/>
      <c r="B3" s="2"/>
      <c r="C3" s="2"/>
      <c r="D3" s="2"/>
      <c r="E3" s="3"/>
      <c r="F3" s="3"/>
      <c r="G3" s="4" t="s">
        <v>2</v>
      </c>
      <c r="H3" s="5"/>
    </row>
    <row r="4" spans="1:8" s="6" customFormat="1" ht="24" customHeight="1">
      <c r="A4" s="1"/>
      <c r="B4" s="2"/>
      <c r="C4" s="2"/>
      <c r="D4" s="2"/>
      <c r="E4" s="3"/>
      <c r="F4" s="3"/>
      <c r="G4" s="4" t="s">
        <v>3</v>
      </c>
      <c r="H4" s="7"/>
    </row>
    <row r="5" spans="1:8" s="6" customFormat="1" ht="18.75" customHeight="1">
      <c r="A5" s="1"/>
      <c r="B5" s="2"/>
      <c r="C5" s="2"/>
      <c r="D5" s="2"/>
      <c r="E5" s="3"/>
      <c r="F5" s="3"/>
      <c r="G5" s="8" t="s">
        <v>4</v>
      </c>
      <c r="H5" s="5"/>
    </row>
    <row r="6" spans="1:8" s="6" customFormat="1" ht="18.75" customHeight="1">
      <c r="A6" s="1"/>
      <c r="B6" s="2"/>
      <c r="C6" s="2"/>
      <c r="D6" s="2"/>
      <c r="E6" s="3"/>
      <c r="F6" s="3"/>
      <c r="G6" s="8"/>
      <c r="H6" s="5"/>
    </row>
    <row r="7" spans="1:8" ht="15.75">
      <c r="A7" s="78" t="s">
        <v>5</v>
      </c>
      <c r="B7" s="78"/>
      <c r="C7" s="78"/>
      <c r="D7" s="78"/>
      <c r="E7" s="78"/>
      <c r="F7" s="78"/>
      <c r="G7" s="78"/>
    </row>
    <row r="8" spans="1:8" ht="15.75">
      <c r="A8" s="78" t="s">
        <v>6</v>
      </c>
      <c r="B8" s="78"/>
      <c r="C8" s="78"/>
      <c r="D8" s="78"/>
      <c r="E8" s="78"/>
      <c r="F8" s="78"/>
      <c r="G8" s="78"/>
    </row>
    <row r="9" spans="1:8" ht="15.75">
      <c r="B9" s="12"/>
      <c r="C9" s="12"/>
      <c r="D9" s="12"/>
      <c r="E9" s="13"/>
      <c r="F9" s="14"/>
      <c r="G9" s="15"/>
    </row>
    <row r="10" spans="1:8" ht="24.75" customHeight="1">
      <c r="B10" s="11"/>
      <c r="C10" s="11"/>
      <c r="D10" s="11"/>
      <c r="E10" s="14"/>
      <c r="F10" s="14"/>
      <c r="G10" s="16" t="s">
        <v>7</v>
      </c>
    </row>
    <row r="11" spans="1:8" ht="12.75">
      <c r="A11" s="79" t="s">
        <v>8</v>
      </c>
      <c r="B11" s="79" t="s">
        <v>9</v>
      </c>
      <c r="C11" s="79"/>
      <c r="D11" s="79"/>
      <c r="E11" s="79"/>
      <c r="F11" s="79"/>
      <c r="G11" s="81" t="s">
        <v>10</v>
      </c>
      <c r="H11" s="17"/>
    </row>
    <row r="12" spans="1:8" ht="52.5">
      <c r="A12" s="80"/>
      <c r="B12" s="18" t="s">
        <v>11</v>
      </c>
      <c r="C12" s="18" t="s">
        <v>12</v>
      </c>
      <c r="D12" s="18" t="s">
        <v>13</v>
      </c>
      <c r="E12" s="19" t="s">
        <v>14</v>
      </c>
      <c r="F12" s="20" t="s">
        <v>15</v>
      </c>
      <c r="G12" s="82"/>
      <c r="H12" s="17"/>
    </row>
    <row r="13" spans="1:8">
      <c r="A13" s="21" t="s">
        <v>16</v>
      </c>
      <c r="B13" s="21" t="s">
        <v>17</v>
      </c>
      <c r="C13" s="21" t="s">
        <v>18</v>
      </c>
      <c r="D13" s="21" t="s">
        <v>19</v>
      </c>
      <c r="E13" s="22" t="s">
        <v>20</v>
      </c>
      <c r="F13" s="23" t="s">
        <v>21</v>
      </c>
      <c r="G13" s="24" t="s">
        <v>22</v>
      </c>
      <c r="H13" s="17"/>
    </row>
    <row r="14" spans="1:8" s="29" customFormat="1" ht="21" customHeight="1">
      <c r="A14" s="22" t="s">
        <v>23</v>
      </c>
      <c r="B14" s="22" t="s">
        <v>24</v>
      </c>
      <c r="C14" s="25"/>
      <c r="D14" s="25"/>
      <c r="E14" s="26"/>
      <c r="F14" s="26"/>
      <c r="G14" s="27">
        <f>G15+G65+G74+G85+G113+G125+G147</f>
        <v>11347625</v>
      </c>
      <c r="H14" s="28"/>
    </row>
    <row r="15" spans="1:8" s="29" customFormat="1" ht="21" customHeight="1">
      <c r="A15" s="30" t="s">
        <v>25</v>
      </c>
      <c r="B15" s="31" t="s">
        <v>24</v>
      </c>
      <c r="C15" s="31" t="s">
        <v>26</v>
      </c>
      <c r="D15" s="32"/>
      <c r="E15" s="33"/>
      <c r="F15" s="33"/>
      <c r="G15" s="34">
        <f>G16+G20+G38+G40+G43</f>
        <v>7732068</v>
      </c>
      <c r="H15" s="35"/>
    </row>
    <row r="16" spans="1:8" s="41" customFormat="1" ht="25.5">
      <c r="A16" s="36" t="s">
        <v>27</v>
      </c>
      <c r="B16" s="37" t="s">
        <v>24</v>
      </c>
      <c r="C16" s="37" t="s">
        <v>28</v>
      </c>
      <c r="D16" s="37" t="s">
        <v>29</v>
      </c>
      <c r="E16" s="38"/>
      <c r="F16" s="38" t="s">
        <v>30</v>
      </c>
      <c r="G16" s="39">
        <f>G17</f>
        <v>1592271</v>
      </c>
      <c r="H16" s="40"/>
    </row>
    <row r="17" spans="1:8" s="41" customFormat="1" ht="21">
      <c r="A17" s="42" t="s">
        <v>31</v>
      </c>
      <c r="B17" s="43" t="s">
        <v>24</v>
      </c>
      <c r="C17" s="43" t="s">
        <v>28</v>
      </c>
      <c r="D17" s="43" t="s">
        <v>29</v>
      </c>
      <c r="E17" s="38"/>
      <c r="F17" s="38" t="s">
        <v>30</v>
      </c>
      <c r="G17" s="39">
        <f>G18+G19</f>
        <v>1592271</v>
      </c>
      <c r="H17" s="40"/>
    </row>
    <row r="18" spans="1:8" s="41" customFormat="1" ht="15.75">
      <c r="A18" s="44" t="s">
        <v>32</v>
      </c>
      <c r="B18" s="43" t="s">
        <v>24</v>
      </c>
      <c r="C18" s="43" t="s">
        <v>28</v>
      </c>
      <c r="D18" s="43" t="s">
        <v>29</v>
      </c>
      <c r="E18" s="38" t="s">
        <v>33</v>
      </c>
      <c r="F18" s="38"/>
      <c r="G18" s="45">
        <v>1272784</v>
      </c>
      <c r="H18" s="40"/>
    </row>
    <row r="19" spans="1:8" s="41" customFormat="1" ht="15.75">
      <c r="A19" s="44" t="s">
        <v>34</v>
      </c>
      <c r="B19" s="43" t="s">
        <v>24</v>
      </c>
      <c r="C19" s="43" t="s">
        <v>28</v>
      </c>
      <c r="D19" s="43" t="s">
        <v>29</v>
      </c>
      <c r="E19" s="38" t="s">
        <v>35</v>
      </c>
      <c r="F19" s="38"/>
      <c r="G19" s="45">
        <v>319487</v>
      </c>
      <c r="H19" s="40"/>
    </row>
    <row r="20" spans="1:8" s="41" customFormat="1" ht="15.75">
      <c r="A20" s="36" t="s">
        <v>36</v>
      </c>
      <c r="B20" s="37" t="s">
        <v>24</v>
      </c>
      <c r="C20" s="37" t="s">
        <v>37</v>
      </c>
      <c r="D20" s="37" t="s">
        <v>38</v>
      </c>
      <c r="E20" s="38"/>
      <c r="F20" s="38" t="s">
        <v>30</v>
      </c>
      <c r="G20" s="39">
        <f>G21+G24+G28+G37</f>
        <v>2797056</v>
      </c>
      <c r="H20" s="40"/>
    </row>
    <row r="21" spans="1:8" s="49" customFormat="1" ht="21">
      <c r="A21" s="46" t="s">
        <v>31</v>
      </c>
      <c r="B21" s="47" t="s">
        <v>24</v>
      </c>
      <c r="C21" s="47" t="s">
        <v>37</v>
      </c>
      <c r="D21" s="47" t="s">
        <v>38</v>
      </c>
      <c r="E21" s="38" t="s">
        <v>39</v>
      </c>
      <c r="F21" s="38" t="s">
        <v>30</v>
      </c>
      <c r="G21" s="39">
        <f>G22+G23</f>
        <v>999973</v>
      </c>
      <c r="H21" s="48"/>
    </row>
    <row r="22" spans="1:8" ht="15.75">
      <c r="A22" s="50" t="s">
        <v>32</v>
      </c>
      <c r="B22" s="51" t="s">
        <v>24</v>
      </c>
      <c r="C22" s="51" t="s">
        <v>37</v>
      </c>
      <c r="D22" s="51" t="s">
        <v>38</v>
      </c>
      <c r="E22" s="20" t="s">
        <v>33</v>
      </c>
      <c r="F22" s="20"/>
      <c r="G22" s="45">
        <v>771686</v>
      </c>
    </row>
    <row r="23" spans="1:8" ht="15.75">
      <c r="A23" s="50" t="s">
        <v>34</v>
      </c>
      <c r="B23" s="51" t="s">
        <v>24</v>
      </c>
      <c r="C23" s="51" t="s">
        <v>37</v>
      </c>
      <c r="D23" s="51" t="s">
        <v>38</v>
      </c>
      <c r="E23" s="20" t="s">
        <v>35</v>
      </c>
      <c r="F23" s="20"/>
      <c r="G23" s="45">
        <v>228287</v>
      </c>
    </row>
    <row r="24" spans="1:8" ht="21">
      <c r="A24" s="52" t="s">
        <v>40</v>
      </c>
      <c r="B24" s="18" t="s">
        <v>24</v>
      </c>
      <c r="C24" s="18" t="s">
        <v>37</v>
      </c>
      <c r="D24" s="18" t="s">
        <v>38</v>
      </c>
      <c r="E24" s="19" t="s">
        <v>41</v>
      </c>
      <c r="F24" s="20" t="s">
        <v>30</v>
      </c>
      <c r="G24" s="39">
        <f>G25+G26+G27</f>
        <v>512912</v>
      </c>
    </row>
    <row r="25" spans="1:8" ht="15.75">
      <c r="A25" s="50" t="s">
        <v>42</v>
      </c>
      <c r="B25" s="51" t="s">
        <v>24</v>
      </c>
      <c r="C25" s="51" t="s">
        <v>37</v>
      </c>
      <c r="D25" s="51" t="s">
        <v>38</v>
      </c>
      <c r="E25" s="20" t="s">
        <v>41</v>
      </c>
      <c r="F25" s="20" t="s">
        <v>43</v>
      </c>
      <c r="G25" s="45">
        <v>282164</v>
      </c>
    </row>
    <row r="26" spans="1:8" ht="15.75">
      <c r="A26" s="50" t="s">
        <v>44</v>
      </c>
      <c r="B26" s="51" t="s">
        <v>24</v>
      </c>
      <c r="C26" s="51" t="s">
        <v>37</v>
      </c>
      <c r="D26" s="51" t="s">
        <v>38</v>
      </c>
      <c r="E26" s="20" t="s">
        <v>41</v>
      </c>
      <c r="F26" s="20" t="s">
        <v>45</v>
      </c>
      <c r="G26" s="45">
        <v>161048</v>
      </c>
    </row>
    <row r="27" spans="1:8" ht="15.75">
      <c r="A27" s="50" t="s">
        <v>46</v>
      </c>
      <c r="B27" s="51" t="s">
        <v>24</v>
      </c>
      <c r="C27" s="51" t="s">
        <v>37</v>
      </c>
      <c r="D27" s="51" t="s">
        <v>38</v>
      </c>
      <c r="E27" s="20" t="s">
        <v>41</v>
      </c>
      <c r="F27" s="20" t="s">
        <v>47</v>
      </c>
      <c r="G27" s="45">
        <v>69700</v>
      </c>
    </row>
    <row r="28" spans="1:8" ht="21">
      <c r="A28" s="52" t="s">
        <v>48</v>
      </c>
      <c r="B28" s="18" t="s">
        <v>24</v>
      </c>
      <c r="C28" s="18" t="s">
        <v>37</v>
      </c>
      <c r="D28" s="18" t="s">
        <v>38</v>
      </c>
      <c r="E28" s="19" t="s">
        <v>49</v>
      </c>
      <c r="F28" s="19" t="s">
        <v>30</v>
      </c>
      <c r="G28" s="39">
        <f>SUM(G29:G36)</f>
        <v>1269171</v>
      </c>
    </row>
    <row r="29" spans="1:8" ht="15.75">
      <c r="A29" s="50" t="s">
        <v>50</v>
      </c>
      <c r="B29" s="51" t="s">
        <v>24</v>
      </c>
      <c r="C29" s="51" t="s">
        <v>37</v>
      </c>
      <c r="D29" s="51" t="s">
        <v>38</v>
      </c>
      <c r="E29" s="20" t="s">
        <v>51</v>
      </c>
      <c r="F29" s="20" t="s">
        <v>52</v>
      </c>
      <c r="G29" s="45">
        <v>92118</v>
      </c>
    </row>
    <row r="30" spans="1:8" ht="15.75">
      <c r="A30" s="50" t="s">
        <v>44</v>
      </c>
      <c r="B30" s="51" t="s">
        <v>24</v>
      </c>
      <c r="C30" s="51" t="s">
        <v>37</v>
      </c>
      <c r="D30" s="51" t="s">
        <v>38</v>
      </c>
      <c r="E30" s="20" t="s">
        <v>49</v>
      </c>
      <c r="F30" s="20" t="s">
        <v>45</v>
      </c>
      <c r="G30" s="45">
        <v>62000</v>
      </c>
    </row>
    <row r="31" spans="1:8" ht="15.75">
      <c r="A31" s="50" t="s">
        <v>53</v>
      </c>
      <c r="B31" s="51" t="s">
        <v>24</v>
      </c>
      <c r="C31" s="51" t="s">
        <v>37</v>
      </c>
      <c r="D31" s="51" t="s">
        <v>38</v>
      </c>
      <c r="E31" s="20" t="s">
        <v>49</v>
      </c>
      <c r="F31" s="20" t="s">
        <v>54</v>
      </c>
      <c r="G31" s="45">
        <v>419316</v>
      </c>
    </row>
    <row r="32" spans="1:8" ht="15.75">
      <c r="A32" s="50" t="s">
        <v>55</v>
      </c>
      <c r="B32" s="51" t="s">
        <v>24</v>
      </c>
      <c r="C32" s="51" t="s">
        <v>37</v>
      </c>
      <c r="D32" s="51" t="s">
        <v>38</v>
      </c>
      <c r="E32" s="20" t="s">
        <v>49</v>
      </c>
      <c r="F32" s="20" t="s">
        <v>56</v>
      </c>
      <c r="G32" s="45">
        <v>200482</v>
      </c>
    </row>
    <row r="33" spans="1:8" ht="15.75">
      <c r="A33" s="50" t="s">
        <v>46</v>
      </c>
      <c r="B33" s="51" t="s">
        <v>24</v>
      </c>
      <c r="C33" s="51" t="s">
        <v>37</v>
      </c>
      <c r="D33" s="51" t="s">
        <v>38</v>
      </c>
      <c r="E33" s="20" t="s">
        <v>49</v>
      </c>
      <c r="F33" s="20" t="s">
        <v>47</v>
      </c>
      <c r="G33" s="45">
        <v>298960</v>
      </c>
    </row>
    <row r="34" spans="1:8" ht="15.75">
      <c r="A34" s="50" t="s">
        <v>57</v>
      </c>
      <c r="B34" s="51" t="s">
        <v>24</v>
      </c>
      <c r="C34" s="51" t="s">
        <v>37</v>
      </c>
      <c r="D34" s="51" t="s">
        <v>38</v>
      </c>
      <c r="E34" s="20" t="s">
        <v>49</v>
      </c>
      <c r="F34" s="20" t="s">
        <v>58</v>
      </c>
      <c r="G34" s="45">
        <v>50000</v>
      </c>
    </row>
    <row r="35" spans="1:8" ht="15.75">
      <c r="A35" s="50" t="s">
        <v>59</v>
      </c>
      <c r="B35" s="51" t="s">
        <v>24</v>
      </c>
      <c r="C35" s="51" t="s">
        <v>37</v>
      </c>
      <c r="D35" s="51" t="s">
        <v>38</v>
      </c>
      <c r="E35" s="20" t="s">
        <v>49</v>
      </c>
      <c r="F35" s="20" t="s">
        <v>60</v>
      </c>
      <c r="G35" s="45">
        <v>54500</v>
      </c>
    </row>
    <row r="36" spans="1:8" s="53" customFormat="1" ht="15.75">
      <c r="A36" s="50" t="s">
        <v>61</v>
      </c>
      <c r="B36" s="51" t="s">
        <v>24</v>
      </c>
      <c r="C36" s="51" t="s">
        <v>37</v>
      </c>
      <c r="D36" s="51" t="s">
        <v>38</v>
      </c>
      <c r="E36" s="20" t="s">
        <v>49</v>
      </c>
      <c r="F36" s="20" t="s">
        <v>62</v>
      </c>
      <c r="G36" s="45">
        <f>103995-12200</f>
        <v>91795</v>
      </c>
      <c r="H36" s="40"/>
    </row>
    <row r="37" spans="1:8" s="55" customFormat="1" ht="15.75">
      <c r="A37" s="52" t="s">
        <v>63</v>
      </c>
      <c r="B37" s="18" t="s">
        <v>24</v>
      </c>
      <c r="C37" s="18" t="s">
        <v>37</v>
      </c>
      <c r="D37" s="18" t="s">
        <v>38</v>
      </c>
      <c r="E37" s="19" t="s">
        <v>64</v>
      </c>
      <c r="F37" s="19" t="s">
        <v>58</v>
      </c>
      <c r="G37" s="39">
        <v>15000</v>
      </c>
      <c r="H37" s="54"/>
    </row>
    <row r="38" spans="1:8" s="55" customFormat="1" ht="38.25">
      <c r="A38" s="36" t="s">
        <v>65</v>
      </c>
      <c r="B38" s="37" t="s">
        <v>24</v>
      </c>
      <c r="C38" s="37" t="s">
        <v>66</v>
      </c>
      <c r="D38" s="37" t="s">
        <v>67</v>
      </c>
      <c r="E38" s="38"/>
      <c r="F38" s="38"/>
      <c r="G38" s="39">
        <f>G39</f>
        <v>600000</v>
      </c>
      <c r="H38" s="56"/>
    </row>
    <row r="39" spans="1:8" s="53" customFormat="1" ht="15.75">
      <c r="A39" s="44" t="s">
        <v>68</v>
      </c>
      <c r="B39" s="43" t="s">
        <v>24</v>
      </c>
      <c r="C39" s="43" t="s">
        <v>66</v>
      </c>
      <c r="D39" s="43" t="s">
        <v>69</v>
      </c>
      <c r="E39" s="38" t="s">
        <v>70</v>
      </c>
      <c r="F39" s="38" t="s">
        <v>71</v>
      </c>
      <c r="G39" s="45">
        <v>600000</v>
      </c>
      <c r="H39" s="40"/>
    </row>
    <row r="40" spans="1:8" s="53" customFormat="1" ht="15.75">
      <c r="A40" s="36" t="s">
        <v>72</v>
      </c>
      <c r="B40" s="37" t="s">
        <v>24</v>
      </c>
      <c r="C40" s="37" t="s">
        <v>73</v>
      </c>
      <c r="D40" s="37" t="s">
        <v>74</v>
      </c>
      <c r="E40" s="38"/>
      <c r="F40" s="38"/>
      <c r="G40" s="39">
        <f>G41</f>
        <v>50000</v>
      </c>
      <c r="H40" s="40"/>
    </row>
    <row r="41" spans="1:8" ht="15.75">
      <c r="A41" s="46" t="s">
        <v>72</v>
      </c>
      <c r="B41" s="43" t="s">
        <v>24</v>
      </c>
      <c r="C41" s="43" t="s">
        <v>73</v>
      </c>
      <c r="D41" s="43" t="s">
        <v>74</v>
      </c>
      <c r="E41" s="38"/>
      <c r="F41" s="38"/>
      <c r="G41" s="45">
        <f>G42</f>
        <v>50000</v>
      </c>
      <c r="H41" s="48"/>
    </row>
    <row r="42" spans="1:8" ht="22.5">
      <c r="A42" s="44" t="s">
        <v>75</v>
      </c>
      <c r="B42" s="43" t="s">
        <v>24</v>
      </c>
      <c r="C42" s="43" t="s">
        <v>73</v>
      </c>
      <c r="D42" s="43" t="s">
        <v>74</v>
      </c>
      <c r="E42" s="38" t="s">
        <v>76</v>
      </c>
      <c r="F42" s="38" t="s">
        <v>58</v>
      </c>
      <c r="G42" s="45">
        <v>50000</v>
      </c>
      <c r="H42" s="48"/>
    </row>
    <row r="43" spans="1:8" s="53" customFormat="1" ht="21.75" customHeight="1">
      <c r="A43" s="36" t="s">
        <v>77</v>
      </c>
      <c r="B43" s="37" t="s">
        <v>24</v>
      </c>
      <c r="C43" s="37" t="s">
        <v>78</v>
      </c>
      <c r="D43" s="37"/>
      <c r="E43" s="38"/>
      <c r="F43" s="38"/>
      <c r="G43" s="39">
        <f>G44+G52+G57</f>
        <v>2692741</v>
      </c>
      <c r="H43" s="40"/>
    </row>
    <row r="44" spans="1:8" ht="25.5">
      <c r="A44" s="36" t="s">
        <v>79</v>
      </c>
      <c r="B44" s="47" t="s">
        <v>24</v>
      </c>
      <c r="C44" s="47" t="s">
        <v>78</v>
      </c>
      <c r="D44" s="47" t="s">
        <v>80</v>
      </c>
      <c r="E44" s="38"/>
      <c r="F44" s="38" t="s">
        <v>30</v>
      </c>
      <c r="G44" s="39">
        <f>G45+G48+G50</f>
        <v>2387601</v>
      </c>
      <c r="H44" s="48"/>
    </row>
    <row r="45" spans="1:8" ht="21">
      <c r="A45" s="52" t="s">
        <v>81</v>
      </c>
      <c r="B45" s="51" t="s">
        <v>24</v>
      </c>
      <c r="C45" s="51" t="s">
        <v>78</v>
      </c>
      <c r="D45" s="51" t="s">
        <v>80</v>
      </c>
      <c r="E45" s="20"/>
      <c r="F45" s="20" t="s">
        <v>30</v>
      </c>
      <c r="G45" s="39">
        <f>G46+G47</f>
        <v>1855935</v>
      </c>
    </row>
    <row r="46" spans="1:8" ht="15.75">
      <c r="A46" s="50" t="s">
        <v>32</v>
      </c>
      <c r="B46" s="51" t="s">
        <v>24</v>
      </c>
      <c r="C46" s="51" t="s">
        <v>78</v>
      </c>
      <c r="D46" s="51" t="s">
        <v>80</v>
      </c>
      <c r="E46" s="20" t="s">
        <v>82</v>
      </c>
      <c r="F46" s="20"/>
      <c r="G46" s="45">
        <v>1425449</v>
      </c>
    </row>
    <row r="47" spans="1:8" ht="15.75">
      <c r="A47" s="50" t="s">
        <v>34</v>
      </c>
      <c r="B47" s="51" t="s">
        <v>24</v>
      </c>
      <c r="C47" s="51" t="s">
        <v>78</v>
      </c>
      <c r="D47" s="51" t="s">
        <v>80</v>
      </c>
      <c r="E47" s="20" t="s">
        <v>83</v>
      </c>
      <c r="F47" s="20"/>
      <c r="G47" s="45">
        <v>430486</v>
      </c>
    </row>
    <row r="48" spans="1:8" ht="21">
      <c r="A48" s="52" t="s">
        <v>40</v>
      </c>
      <c r="B48" s="18" t="s">
        <v>24</v>
      </c>
      <c r="C48" s="18" t="s">
        <v>78</v>
      </c>
      <c r="D48" s="18" t="s">
        <v>80</v>
      </c>
      <c r="E48" s="19" t="s">
        <v>41</v>
      </c>
      <c r="F48" s="20" t="s">
        <v>30</v>
      </c>
      <c r="G48" s="39">
        <f>G49</f>
        <v>501666</v>
      </c>
    </row>
    <row r="49" spans="1:7" ht="15.75">
      <c r="A49" s="50" t="s">
        <v>42</v>
      </c>
      <c r="B49" s="51" t="s">
        <v>24</v>
      </c>
      <c r="C49" s="51" t="s">
        <v>78</v>
      </c>
      <c r="D49" s="51" t="s">
        <v>80</v>
      </c>
      <c r="E49" s="20" t="s">
        <v>41</v>
      </c>
      <c r="F49" s="20" t="s">
        <v>43</v>
      </c>
      <c r="G49" s="45">
        <v>501666</v>
      </c>
    </row>
    <row r="50" spans="1:7" ht="21">
      <c r="A50" s="52" t="s">
        <v>48</v>
      </c>
      <c r="B50" s="51" t="s">
        <v>24</v>
      </c>
      <c r="C50" s="51" t="s">
        <v>78</v>
      </c>
      <c r="D50" s="51" t="s">
        <v>80</v>
      </c>
      <c r="E50" s="20"/>
      <c r="F50" s="20" t="s">
        <v>30</v>
      </c>
      <c r="G50" s="39">
        <f>SUM(G51:G51)</f>
        <v>30000</v>
      </c>
    </row>
    <row r="51" spans="1:7" ht="21" customHeight="1">
      <c r="A51" s="50" t="s">
        <v>61</v>
      </c>
      <c r="B51" s="51" t="s">
        <v>24</v>
      </c>
      <c r="C51" s="51" t="s">
        <v>78</v>
      </c>
      <c r="D51" s="51" t="s">
        <v>80</v>
      </c>
      <c r="E51" s="20" t="s">
        <v>49</v>
      </c>
      <c r="F51" s="20" t="s">
        <v>62</v>
      </c>
      <c r="G51" s="45">
        <v>30000</v>
      </c>
    </row>
    <row r="52" spans="1:7" ht="54" customHeight="1">
      <c r="A52" s="52" t="s">
        <v>84</v>
      </c>
      <c r="B52" s="18" t="s">
        <v>24</v>
      </c>
      <c r="C52" s="18" t="s">
        <v>78</v>
      </c>
      <c r="D52" s="18" t="s">
        <v>85</v>
      </c>
      <c r="E52" s="20"/>
      <c r="F52" s="20"/>
      <c r="G52" s="39">
        <f>G53</f>
        <v>20500</v>
      </c>
    </row>
    <row r="53" spans="1:7" ht="15.75">
      <c r="A53" s="52" t="s">
        <v>86</v>
      </c>
      <c r="B53" s="51" t="s">
        <v>24</v>
      </c>
      <c r="C53" s="51" t="s">
        <v>78</v>
      </c>
      <c r="D53" s="51" t="s">
        <v>85</v>
      </c>
      <c r="E53" s="20"/>
      <c r="F53" s="20"/>
      <c r="G53" s="39">
        <f>G54</f>
        <v>20500</v>
      </c>
    </row>
    <row r="54" spans="1:7" ht="21">
      <c r="A54" s="52" t="s">
        <v>48</v>
      </c>
      <c r="B54" s="18" t="s">
        <v>24</v>
      </c>
      <c r="C54" s="18" t="s">
        <v>78</v>
      </c>
      <c r="D54" s="18" t="s">
        <v>85</v>
      </c>
      <c r="E54" s="19" t="s">
        <v>49</v>
      </c>
      <c r="F54" s="19" t="s">
        <v>30</v>
      </c>
      <c r="G54" s="39">
        <f>SUM(G55:G56)</f>
        <v>20500</v>
      </c>
    </row>
    <row r="55" spans="1:7" ht="15.75">
      <c r="A55" s="50" t="s">
        <v>59</v>
      </c>
      <c r="B55" s="51" t="s">
        <v>24</v>
      </c>
      <c r="C55" s="51" t="s">
        <v>78</v>
      </c>
      <c r="D55" s="51" t="s">
        <v>85</v>
      </c>
      <c r="E55" s="20" t="s">
        <v>49</v>
      </c>
      <c r="F55" s="20" t="s">
        <v>87</v>
      </c>
      <c r="G55" s="45">
        <v>18000</v>
      </c>
    </row>
    <row r="56" spans="1:7" ht="15.75">
      <c r="A56" s="50" t="s">
        <v>61</v>
      </c>
      <c r="B56" s="51" t="s">
        <v>24</v>
      </c>
      <c r="C56" s="51" t="s">
        <v>78</v>
      </c>
      <c r="D56" s="51" t="s">
        <v>85</v>
      </c>
      <c r="E56" s="20" t="s">
        <v>49</v>
      </c>
      <c r="F56" s="20" t="s">
        <v>88</v>
      </c>
      <c r="G56" s="45">
        <v>2500</v>
      </c>
    </row>
    <row r="57" spans="1:7" ht="42">
      <c r="A57" s="52" t="s">
        <v>89</v>
      </c>
      <c r="B57" s="18" t="s">
        <v>24</v>
      </c>
      <c r="C57" s="18" t="s">
        <v>78</v>
      </c>
      <c r="D57" s="51" t="s">
        <v>90</v>
      </c>
      <c r="E57" s="20"/>
      <c r="F57" s="20"/>
      <c r="G57" s="39">
        <f>G58+G61</f>
        <v>284640</v>
      </c>
    </row>
    <row r="58" spans="1:7" ht="42">
      <c r="A58" s="52" t="s">
        <v>91</v>
      </c>
      <c r="B58" s="51" t="s">
        <v>24</v>
      </c>
      <c r="C58" s="51" t="s">
        <v>78</v>
      </c>
      <c r="D58" s="51" t="s">
        <v>92</v>
      </c>
      <c r="E58" s="20"/>
      <c r="F58" s="20"/>
      <c r="G58" s="39">
        <f>G59</f>
        <v>13000</v>
      </c>
    </row>
    <row r="59" spans="1:7" ht="21">
      <c r="A59" s="52" t="s">
        <v>48</v>
      </c>
      <c r="B59" s="18" t="s">
        <v>24</v>
      </c>
      <c r="C59" s="18" t="s">
        <v>78</v>
      </c>
      <c r="D59" s="18" t="s">
        <v>93</v>
      </c>
      <c r="E59" s="19" t="s">
        <v>49</v>
      </c>
      <c r="F59" s="20" t="s">
        <v>30</v>
      </c>
      <c r="G59" s="39">
        <f>SUM(G60:G60)</f>
        <v>13000</v>
      </c>
    </row>
    <row r="60" spans="1:7" ht="15.75">
      <c r="A60" s="50" t="s">
        <v>55</v>
      </c>
      <c r="B60" s="51" t="s">
        <v>24</v>
      </c>
      <c r="C60" s="51" t="s">
        <v>78</v>
      </c>
      <c r="D60" s="51" t="s">
        <v>93</v>
      </c>
      <c r="E60" s="20" t="s">
        <v>49</v>
      </c>
      <c r="F60" s="20" t="s">
        <v>58</v>
      </c>
      <c r="G60" s="45">
        <v>13000</v>
      </c>
    </row>
    <row r="61" spans="1:7" ht="42">
      <c r="A61" s="52" t="s">
        <v>91</v>
      </c>
      <c r="B61" s="51" t="s">
        <v>24</v>
      </c>
      <c r="C61" s="51" t="s">
        <v>78</v>
      </c>
      <c r="D61" s="51" t="s">
        <v>92</v>
      </c>
      <c r="E61" s="20"/>
      <c r="F61" s="20"/>
      <c r="G61" s="39">
        <f>G62</f>
        <v>271640</v>
      </c>
    </row>
    <row r="62" spans="1:7" ht="21">
      <c r="A62" s="52" t="s">
        <v>48</v>
      </c>
      <c r="B62" s="18" t="s">
        <v>24</v>
      </c>
      <c r="C62" s="18" t="s">
        <v>78</v>
      </c>
      <c r="D62" s="18" t="s">
        <v>94</v>
      </c>
      <c r="E62" s="19" t="s">
        <v>49</v>
      </c>
      <c r="F62" s="20" t="s">
        <v>30</v>
      </c>
      <c r="G62" s="39">
        <f>G63+G64</f>
        <v>271640</v>
      </c>
    </row>
    <row r="63" spans="1:7" ht="15.75">
      <c r="A63" s="50" t="s">
        <v>46</v>
      </c>
      <c r="B63" s="51" t="s">
        <v>24</v>
      </c>
      <c r="C63" s="51" t="s">
        <v>78</v>
      </c>
      <c r="D63" s="51" t="s">
        <v>94</v>
      </c>
      <c r="E63" s="20" t="s">
        <v>49</v>
      </c>
      <c r="F63" s="20" t="s">
        <v>47</v>
      </c>
      <c r="G63" s="45">
        <v>84000</v>
      </c>
    </row>
    <row r="64" spans="1:7" ht="15.75">
      <c r="A64" s="50" t="s">
        <v>55</v>
      </c>
      <c r="B64" s="51" t="s">
        <v>24</v>
      </c>
      <c r="C64" s="51" t="s">
        <v>78</v>
      </c>
      <c r="D64" s="51" t="s">
        <v>94</v>
      </c>
      <c r="E64" s="20" t="s">
        <v>49</v>
      </c>
      <c r="F64" s="20" t="s">
        <v>60</v>
      </c>
      <c r="G64" s="45">
        <v>187640</v>
      </c>
    </row>
    <row r="65" spans="1:8" s="53" customFormat="1" ht="16.5" customHeight="1">
      <c r="A65" s="57" t="s">
        <v>95</v>
      </c>
      <c r="B65" s="58" t="s">
        <v>24</v>
      </c>
      <c r="C65" s="58" t="s">
        <v>96</v>
      </c>
      <c r="D65" s="58" t="s">
        <v>30</v>
      </c>
      <c r="E65" s="59"/>
      <c r="F65" s="59" t="s">
        <v>30</v>
      </c>
      <c r="G65" s="60">
        <f>G67</f>
        <v>158600</v>
      </c>
      <c r="H65" s="40"/>
    </row>
    <row r="66" spans="1:8" s="53" customFormat="1" ht="16.5" customHeight="1">
      <c r="A66" s="36" t="s">
        <v>97</v>
      </c>
      <c r="B66" s="37" t="s">
        <v>24</v>
      </c>
      <c r="C66" s="37" t="s">
        <v>98</v>
      </c>
      <c r="D66" s="37"/>
      <c r="E66" s="38"/>
      <c r="F66" s="38"/>
      <c r="G66" s="39">
        <f>G67</f>
        <v>158600</v>
      </c>
      <c r="H66" s="40"/>
    </row>
    <row r="67" spans="1:8" s="53" customFormat="1" ht="16.5" customHeight="1">
      <c r="A67" s="52" t="s">
        <v>99</v>
      </c>
      <c r="B67" s="18" t="s">
        <v>24</v>
      </c>
      <c r="C67" s="18" t="s">
        <v>98</v>
      </c>
      <c r="D67" s="18" t="s">
        <v>100</v>
      </c>
      <c r="E67" s="20"/>
      <c r="F67" s="20"/>
      <c r="G67" s="39">
        <f>G68</f>
        <v>158600</v>
      </c>
      <c r="H67" s="40"/>
    </row>
    <row r="68" spans="1:8" s="53" customFormat="1" ht="31.5">
      <c r="A68" s="52" t="s">
        <v>101</v>
      </c>
      <c r="B68" s="51" t="s">
        <v>24</v>
      </c>
      <c r="C68" s="51" t="s">
        <v>98</v>
      </c>
      <c r="D68" s="51" t="s">
        <v>100</v>
      </c>
      <c r="E68" s="20"/>
      <c r="F68" s="20" t="s">
        <v>30</v>
      </c>
      <c r="G68" s="39">
        <f>G69+G72</f>
        <v>158600</v>
      </c>
      <c r="H68" s="40"/>
    </row>
    <row r="69" spans="1:8" s="53" customFormat="1" ht="52.5">
      <c r="A69" s="52" t="s">
        <v>102</v>
      </c>
      <c r="B69" s="51" t="s">
        <v>24</v>
      </c>
      <c r="C69" s="51" t="s">
        <v>98</v>
      </c>
      <c r="D69" s="51" t="s">
        <v>100</v>
      </c>
      <c r="E69" s="20"/>
      <c r="F69" s="20" t="s">
        <v>30</v>
      </c>
      <c r="G69" s="39">
        <f>G70+G71</f>
        <v>145900</v>
      </c>
      <c r="H69" s="40"/>
    </row>
    <row r="70" spans="1:8" s="53" customFormat="1" ht="15.75">
      <c r="A70" s="50" t="s">
        <v>32</v>
      </c>
      <c r="B70" s="51" t="s">
        <v>24</v>
      </c>
      <c r="C70" s="51" t="s">
        <v>98</v>
      </c>
      <c r="D70" s="51" t="s">
        <v>100</v>
      </c>
      <c r="E70" s="20" t="s">
        <v>33</v>
      </c>
      <c r="F70" s="20"/>
      <c r="G70" s="45">
        <v>112058.37</v>
      </c>
      <c r="H70" s="40"/>
    </row>
    <row r="71" spans="1:8" s="53" customFormat="1" ht="15.75">
      <c r="A71" s="50" t="s">
        <v>34</v>
      </c>
      <c r="B71" s="51" t="s">
        <v>24</v>
      </c>
      <c r="C71" s="51" t="s">
        <v>98</v>
      </c>
      <c r="D71" s="51" t="s">
        <v>100</v>
      </c>
      <c r="E71" s="20" t="s">
        <v>35</v>
      </c>
      <c r="F71" s="20"/>
      <c r="G71" s="45">
        <v>33841.629999999997</v>
      </c>
      <c r="H71" s="40"/>
    </row>
    <row r="72" spans="1:8" s="53" customFormat="1" ht="21">
      <c r="A72" s="52" t="s">
        <v>48</v>
      </c>
      <c r="B72" s="18" t="s">
        <v>24</v>
      </c>
      <c r="C72" s="18" t="s">
        <v>98</v>
      </c>
      <c r="D72" s="18" t="s">
        <v>100</v>
      </c>
      <c r="E72" s="19" t="s">
        <v>49</v>
      </c>
      <c r="F72" s="20" t="s">
        <v>30</v>
      </c>
      <c r="G72" s="39">
        <f>G73</f>
        <v>12700</v>
      </c>
      <c r="H72" s="40"/>
    </row>
    <row r="73" spans="1:8" s="53" customFormat="1" ht="15.75">
      <c r="A73" s="50" t="s">
        <v>59</v>
      </c>
      <c r="B73" s="51" t="s">
        <v>24</v>
      </c>
      <c r="C73" s="51" t="s">
        <v>98</v>
      </c>
      <c r="D73" s="51" t="s">
        <v>100</v>
      </c>
      <c r="E73" s="20" t="s">
        <v>49</v>
      </c>
      <c r="F73" s="20" t="s">
        <v>60</v>
      </c>
      <c r="G73" s="45">
        <v>12700</v>
      </c>
      <c r="H73" s="40"/>
    </row>
    <row r="74" spans="1:8" s="53" customFormat="1" ht="25.5">
      <c r="A74" s="57" t="s">
        <v>103</v>
      </c>
      <c r="B74" s="58" t="s">
        <v>24</v>
      </c>
      <c r="C74" s="58" t="s">
        <v>104</v>
      </c>
      <c r="D74" s="58"/>
      <c r="E74" s="59"/>
      <c r="F74" s="59"/>
      <c r="G74" s="60">
        <f>G76</f>
        <v>10900</v>
      </c>
      <c r="H74" s="40"/>
    </row>
    <row r="75" spans="1:8" s="53" customFormat="1" ht="15.75">
      <c r="A75" s="36" t="s">
        <v>105</v>
      </c>
      <c r="B75" s="61" t="s">
        <v>24</v>
      </c>
      <c r="C75" s="37" t="s">
        <v>106</v>
      </c>
      <c r="D75" s="37"/>
      <c r="E75" s="38"/>
      <c r="F75" s="38"/>
      <c r="G75" s="39">
        <f>G76</f>
        <v>10900</v>
      </c>
      <c r="H75" s="40"/>
    </row>
    <row r="76" spans="1:8" s="53" customFormat="1" ht="31.5">
      <c r="A76" s="52" t="s">
        <v>107</v>
      </c>
      <c r="B76" s="18" t="s">
        <v>24</v>
      </c>
      <c r="C76" s="18" t="s">
        <v>106</v>
      </c>
      <c r="D76" s="18">
        <v>9900059300</v>
      </c>
      <c r="E76" s="20"/>
      <c r="F76" s="20" t="s">
        <v>30</v>
      </c>
      <c r="G76" s="39">
        <f>G77+G81</f>
        <v>10900</v>
      </c>
      <c r="H76" s="40"/>
    </row>
    <row r="77" spans="1:8" s="53" customFormat="1" ht="15.75">
      <c r="A77" s="52" t="s">
        <v>99</v>
      </c>
      <c r="B77" s="51" t="s">
        <v>24</v>
      </c>
      <c r="C77" s="51" t="s">
        <v>106</v>
      </c>
      <c r="D77" s="51">
        <v>9900059300</v>
      </c>
      <c r="E77" s="20"/>
      <c r="F77" s="20" t="s">
        <v>30</v>
      </c>
      <c r="G77" s="39">
        <f>G78</f>
        <v>10100</v>
      </c>
      <c r="H77" s="40"/>
    </row>
    <row r="78" spans="1:8" s="53" customFormat="1" ht="52.5">
      <c r="A78" s="52" t="s">
        <v>102</v>
      </c>
      <c r="B78" s="51" t="s">
        <v>24</v>
      </c>
      <c r="C78" s="51" t="s">
        <v>106</v>
      </c>
      <c r="D78" s="51">
        <v>9900059300</v>
      </c>
      <c r="E78" s="20"/>
      <c r="F78" s="20"/>
      <c r="G78" s="39">
        <f>G79+G80</f>
        <v>10100</v>
      </c>
      <c r="H78" s="40"/>
    </row>
    <row r="79" spans="1:8" s="53" customFormat="1" ht="15.75">
      <c r="A79" s="50" t="s">
        <v>32</v>
      </c>
      <c r="B79" s="51" t="s">
        <v>24</v>
      </c>
      <c r="C79" s="51" t="s">
        <v>106</v>
      </c>
      <c r="D79" s="51">
        <v>9900059300</v>
      </c>
      <c r="E79" s="20" t="s">
        <v>82</v>
      </c>
      <c r="F79" s="20" t="s">
        <v>108</v>
      </c>
      <c r="G79" s="45">
        <v>7757.3</v>
      </c>
      <c r="H79" s="40"/>
    </row>
    <row r="80" spans="1:8" s="53" customFormat="1" ht="15.75">
      <c r="A80" s="50" t="s">
        <v>34</v>
      </c>
      <c r="B80" s="51" t="s">
        <v>24</v>
      </c>
      <c r="C80" s="51" t="s">
        <v>106</v>
      </c>
      <c r="D80" s="51">
        <v>9900059300</v>
      </c>
      <c r="E80" s="20" t="s">
        <v>82</v>
      </c>
      <c r="F80" s="20" t="s">
        <v>109</v>
      </c>
      <c r="G80" s="45">
        <v>2342.6999999999998</v>
      </c>
      <c r="H80" s="40"/>
    </row>
    <row r="81" spans="1:8" s="53" customFormat="1" ht="15.75">
      <c r="A81" s="52" t="s">
        <v>110</v>
      </c>
      <c r="B81" s="51" t="s">
        <v>24</v>
      </c>
      <c r="C81" s="51" t="s">
        <v>106</v>
      </c>
      <c r="D81" s="51">
        <v>9900040270</v>
      </c>
      <c r="E81" s="20"/>
      <c r="F81" s="20" t="s">
        <v>30</v>
      </c>
      <c r="G81" s="39">
        <f>G82</f>
        <v>800</v>
      </c>
      <c r="H81" s="40"/>
    </row>
    <row r="82" spans="1:8" s="53" customFormat="1" ht="52.5">
      <c r="A82" s="52" t="s">
        <v>102</v>
      </c>
      <c r="B82" s="51" t="s">
        <v>24</v>
      </c>
      <c r="C82" s="51" t="s">
        <v>106</v>
      </c>
      <c r="D82" s="51">
        <v>9900040270</v>
      </c>
      <c r="E82" s="20"/>
      <c r="F82" s="20"/>
      <c r="G82" s="39">
        <f>G83+G84</f>
        <v>800</v>
      </c>
      <c r="H82" s="40"/>
    </row>
    <row r="83" spans="1:8" s="53" customFormat="1" ht="15.75">
      <c r="A83" s="50" t="s">
        <v>32</v>
      </c>
      <c r="B83" s="51" t="s">
        <v>24</v>
      </c>
      <c r="C83" s="51" t="s">
        <v>106</v>
      </c>
      <c r="D83" s="51">
        <v>9900040270</v>
      </c>
      <c r="E83" s="20" t="s">
        <v>82</v>
      </c>
      <c r="F83" s="20" t="s">
        <v>108</v>
      </c>
      <c r="G83" s="45">
        <v>614.44000000000005</v>
      </c>
      <c r="H83" s="40"/>
    </row>
    <row r="84" spans="1:8" s="53" customFormat="1" ht="15.75">
      <c r="A84" s="50" t="s">
        <v>34</v>
      </c>
      <c r="B84" s="51" t="s">
        <v>24</v>
      </c>
      <c r="C84" s="51" t="s">
        <v>106</v>
      </c>
      <c r="D84" s="51">
        <v>9900040270</v>
      </c>
      <c r="E84" s="20" t="s">
        <v>82</v>
      </c>
      <c r="F84" s="20" t="s">
        <v>109</v>
      </c>
      <c r="G84" s="45">
        <v>185.56</v>
      </c>
      <c r="H84" s="40"/>
    </row>
    <row r="85" spans="1:8" s="53" customFormat="1" ht="15.75">
      <c r="A85" s="57" t="s">
        <v>111</v>
      </c>
      <c r="B85" s="58" t="s">
        <v>24</v>
      </c>
      <c r="C85" s="58" t="s">
        <v>104</v>
      </c>
      <c r="D85" s="62"/>
      <c r="E85" s="59"/>
      <c r="F85" s="59"/>
      <c r="G85" s="60">
        <f>G86</f>
        <v>630699</v>
      </c>
      <c r="H85" s="40"/>
    </row>
    <row r="86" spans="1:8" s="53" customFormat="1" ht="38.25">
      <c r="A86" s="36" t="s">
        <v>112</v>
      </c>
      <c r="B86" s="37" t="s">
        <v>24</v>
      </c>
      <c r="C86" s="37" t="s">
        <v>113</v>
      </c>
      <c r="D86" s="43"/>
      <c r="E86" s="38"/>
      <c r="F86" s="38"/>
      <c r="G86" s="39">
        <f>G87+G91+G96+G100+G103+G106+G110</f>
        <v>630699</v>
      </c>
      <c r="H86" s="40"/>
    </row>
    <row r="87" spans="1:8" s="41" customFormat="1" ht="38.25">
      <c r="A87" s="36" t="s">
        <v>114</v>
      </c>
      <c r="B87" s="37" t="s">
        <v>24</v>
      </c>
      <c r="C87" s="37" t="s">
        <v>113</v>
      </c>
      <c r="D87" s="37" t="s">
        <v>115</v>
      </c>
      <c r="E87" s="38"/>
      <c r="F87" s="38"/>
      <c r="G87" s="39">
        <f>G88</f>
        <v>80350</v>
      </c>
      <c r="H87" s="40"/>
    </row>
    <row r="88" spans="1:8" s="53" customFormat="1" ht="21">
      <c r="A88" s="52" t="s">
        <v>48</v>
      </c>
      <c r="B88" s="63" t="s">
        <v>24</v>
      </c>
      <c r="C88" s="63" t="s">
        <v>113</v>
      </c>
      <c r="D88" s="51" t="s">
        <v>115</v>
      </c>
      <c r="E88" s="20"/>
      <c r="F88" s="20"/>
      <c r="G88" s="39">
        <f>SUM(G89:G90)</f>
        <v>80350</v>
      </c>
      <c r="H88" s="40"/>
    </row>
    <row r="89" spans="1:8" s="53" customFormat="1" ht="15.75">
      <c r="A89" s="50" t="s">
        <v>55</v>
      </c>
      <c r="B89" s="51" t="s">
        <v>24</v>
      </c>
      <c r="C89" s="51" t="s">
        <v>113</v>
      </c>
      <c r="D89" s="51" t="s">
        <v>116</v>
      </c>
      <c r="E89" s="20" t="s">
        <v>49</v>
      </c>
      <c r="F89" s="20" t="s">
        <v>56</v>
      </c>
      <c r="G89" s="45">
        <v>14609</v>
      </c>
      <c r="H89" s="40"/>
    </row>
    <row r="90" spans="1:8" s="53" customFormat="1" ht="15.75">
      <c r="A90" s="50" t="s">
        <v>46</v>
      </c>
      <c r="B90" s="51" t="s">
        <v>24</v>
      </c>
      <c r="C90" s="51" t="s">
        <v>113</v>
      </c>
      <c r="D90" s="51" t="s">
        <v>116</v>
      </c>
      <c r="E90" s="20" t="s">
        <v>49</v>
      </c>
      <c r="F90" s="20" t="s">
        <v>47</v>
      </c>
      <c r="G90" s="45">
        <v>65741</v>
      </c>
      <c r="H90" s="40"/>
    </row>
    <row r="91" spans="1:8" s="53" customFormat="1" ht="27.75" customHeight="1">
      <c r="A91" s="36" t="s">
        <v>117</v>
      </c>
      <c r="B91" s="37" t="s">
        <v>24</v>
      </c>
      <c r="C91" s="37" t="s">
        <v>113</v>
      </c>
      <c r="D91" s="37" t="s">
        <v>118</v>
      </c>
      <c r="E91" s="38"/>
      <c r="F91" s="38"/>
      <c r="G91" s="39">
        <f>G92</f>
        <v>179452</v>
      </c>
      <c r="H91" s="40"/>
    </row>
    <row r="92" spans="1:8" s="53" customFormat="1" ht="21">
      <c r="A92" s="52" t="s">
        <v>48</v>
      </c>
      <c r="B92" s="63" t="s">
        <v>24</v>
      </c>
      <c r="C92" s="63" t="s">
        <v>113</v>
      </c>
      <c r="D92" s="51" t="s">
        <v>118</v>
      </c>
      <c r="E92" s="20"/>
      <c r="F92" s="20"/>
      <c r="G92" s="39">
        <f>SUM(G93:G95)</f>
        <v>179452</v>
      </c>
      <c r="H92" s="40"/>
    </row>
    <row r="93" spans="1:8" s="53" customFormat="1" ht="15.75">
      <c r="A93" s="50" t="s">
        <v>55</v>
      </c>
      <c r="B93" s="51" t="s">
        <v>24</v>
      </c>
      <c r="C93" s="51" t="s">
        <v>113</v>
      </c>
      <c r="D93" s="51" t="s">
        <v>119</v>
      </c>
      <c r="E93" s="20" t="s">
        <v>49</v>
      </c>
      <c r="F93" s="20" t="s">
        <v>56</v>
      </c>
      <c r="G93" s="45">
        <v>131843</v>
      </c>
      <c r="H93" s="40"/>
    </row>
    <row r="94" spans="1:8" s="53" customFormat="1" ht="15.75">
      <c r="A94" s="50" t="s">
        <v>46</v>
      </c>
      <c r="B94" s="51" t="s">
        <v>24</v>
      </c>
      <c r="C94" s="51" t="s">
        <v>113</v>
      </c>
      <c r="D94" s="51" t="s">
        <v>119</v>
      </c>
      <c r="E94" s="20" t="s">
        <v>49</v>
      </c>
      <c r="F94" s="20" t="s">
        <v>47</v>
      </c>
      <c r="G94" s="45">
        <v>14609</v>
      </c>
      <c r="H94" s="40"/>
    </row>
    <row r="95" spans="1:8" s="53" customFormat="1" ht="15.75">
      <c r="A95" s="50" t="s">
        <v>61</v>
      </c>
      <c r="B95" s="51" t="s">
        <v>24</v>
      </c>
      <c r="C95" s="51" t="s">
        <v>113</v>
      </c>
      <c r="D95" s="51" t="s">
        <v>119</v>
      </c>
      <c r="E95" s="20" t="s">
        <v>49</v>
      </c>
      <c r="F95" s="20" t="s">
        <v>62</v>
      </c>
      <c r="G95" s="45">
        <v>33000</v>
      </c>
      <c r="H95" s="40"/>
    </row>
    <row r="96" spans="1:8" s="53" customFormat="1" ht="38.25">
      <c r="A96" s="36" t="s">
        <v>120</v>
      </c>
      <c r="B96" s="37" t="s">
        <v>24</v>
      </c>
      <c r="C96" s="37" t="s">
        <v>113</v>
      </c>
      <c r="D96" s="37" t="s">
        <v>121</v>
      </c>
      <c r="E96" s="38"/>
      <c r="F96" s="38"/>
      <c r="G96" s="39">
        <f>G97</f>
        <v>63304</v>
      </c>
      <c r="H96" s="40"/>
    </row>
    <row r="97" spans="1:8" s="53" customFormat="1" ht="21">
      <c r="A97" s="52" t="s">
        <v>48</v>
      </c>
      <c r="B97" s="63" t="s">
        <v>24</v>
      </c>
      <c r="C97" s="63" t="s">
        <v>113</v>
      </c>
      <c r="D97" s="51" t="s">
        <v>121</v>
      </c>
      <c r="E97" s="20"/>
      <c r="F97" s="20"/>
      <c r="G97" s="39">
        <f>G98+G99</f>
        <v>63304</v>
      </c>
      <c r="H97" s="40"/>
    </row>
    <row r="98" spans="1:8" s="53" customFormat="1" ht="15.75">
      <c r="A98" s="50" t="s">
        <v>55</v>
      </c>
      <c r="B98" s="51" t="s">
        <v>24</v>
      </c>
      <c r="C98" s="51" t="s">
        <v>113</v>
      </c>
      <c r="D98" s="51" t="s">
        <v>122</v>
      </c>
      <c r="E98" s="20" t="s">
        <v>49</v>
      </c>
      <c r="F98" s="20" t="s">
        <v>56</v>
      </c>
      <c r="G98" s="45">
        <v>7304</v>
      </c>
      <c r="H98" s="40"/>
    </row>
    <row r="99" spans="1:8" s="53" customFormat="1" ht="15.75">
      <c r="A99" s="50" t="s">
        <v>59</v>
      </c>
      <c r="B99" s="51" t="s">
        <v>24</v>
      </c>
      <c r="C99" s="51" t="s">
        <v>113</v>
      </c>
      <c r="D99" s="51" t="s">
        <v>122</v>
      </c>
      <c r="E99" s="20" t="s">
        <v>49</v>
      </c>
      <c r="F99" s="20" t="s">
        <v>60</v>
      </c>
      <c r="G99" s="45">
        <v>56000</v>
      </c>
      <c r="H99" s="40"/>
    </row>
    <row r="100" spans="1:8" s="53" customFormat="1" ht="25.5">
      <c r="A100" s="36" t="s">
        <v>123</v>
      </c>
      <c r="B100" s="37" t="s">
        <v>24</v>
      </c>
      <c r="C100" s="37" t="s">
        <v>113</v>
      </c>
      <c r="D100" s="37" t="s">
        <v>124</v>
      </c>
      <c r="E100" s="38"/>
      <c r="F100" s="38"/>
      <c r="G100" s="39">
        <f>G101</f>
        <v>57750</v>
      </c>
      <c r="H100" s="40"/>
    </row>
    <row r="101" spans="1:8" s="53" customFormat="1" ht="21">
      <c r="A101" s="52" t="s">
        <v>48</v>
      </c>
      <c r="B101" s="63" t="s">
        <v>24</v>
      </c>
      <c r="C101" s="63" t="s">
        <v>113</v>
      </c>
      <c r="D101" s="51" t="s">
        <v>124</v>
      </c>
      <c r="E101" s="20"/>
      <c r="F101" s="20"/>
      <c r="G101" s="39">
        <f>G102</f>
        <v>57750</v>
      </c>
      <c r="H101" s="40"/>
    </row>
    <row r="102" spans="1:8" s="53" customFormat="1" ht="15.75">
      <c r="A102" s="50" t="s">
        <v>61</v>
      </c>
      <c r="B102" s="51" t="s">
        <v>24</v>
      </c>
      <c r="C102" s="51" t="s">
        <v>113</v>
      </c>
      <c r="D102" s="51" t="s">
        <v>125</v>
      </c>
      <c r="E102" s="20" t="s">
        <v>49</v>
      </c>
      <c r="F102" s="20" t="s">
        <v>62</v>
      </c>
      <c r="G102" s="45">
        <v>57750</v>
      </c>
      <c r="H102" s="40"/>
    </row>
    <row r="103" spans="1:8" s="53" customFormat="1" ht="25.5">
      <c r="A103" s="36" t="s">
        <v>126</v>
      </c>
      <c r="B103" s="37" t="s">
        <v>24</v>
      </c>
      <c r="C103" s="37" t="s">
        <v>113</v>
      </c>
      <c r="D103" s="37" t="s">
        <v>127</v>
      </c>
      <c r="E103" s="38"/>
      <c r="F103" s="38"/>
      <c r="G103" s="39">
        <f>G104</f>
        <v>131843</v>
      </c>
      <c r="H103" s="40"/>
    </row>
    <row r="104" spans="1:8" s="53" customFormat="1" ht="21">
      <c r="A104" s="52" t="s">
        <v>48</v>
      </c>
      <c r="B104" s="63" t="s">
        <v>24</v>
      </c>
      <c r="C104" s="63" t="s">
        <v>113</v>
      </c>
      <c r="D104" s="51" t="s">
        <v>127</v>
      </c>
      <c r="E104" s="20"/>
      <c r="F104" s="20"/>
      <c r="G104" s="39">
        <f>G105</f>
        <v>131843</v>
      </c>
      <c r="H104" s="40"/>
    </row>
    <row r="105" spans="1:8" s="53" customFormat="1" ht="15.75">
      <c r="A105" s="50" t="s">
        <v>55</v>
      </c>
      <c r="B105" s="51" t="s">
        <v>24</v>
      </c>
      <c r="C105" s="51" t="s">
        <v>113</v>
      </c>
      <c r="D105" s="51" t="s">
        <v>128</v>
      </c>
      <c r="E105" s="20" t="s">
        <v>49</v>
      </c>
      <c r="F105" s="20" t="s">
        <v>56</v>
      </c>
      <c r="G105" s="45">
        <v>131843</v>
      </c>
      <c r="H105" s="40"/>
    </row>
    <row r="106" spans="1:8" s="53" customFormat="1" ht="25.5">
      <c r="A106" s="36" t="s">
        <v>123</v>
      </c>
      <c r="B106" s="37" t="s">
        <v>24</v>
      </c>
      <c r="C106" s="37" t="s">
        <v>113</v>
      </c>
      <c r="D106" s="37" t="s">
        <v>129</v>
      </c>
      <c r="E106" s="38"/>
      <c r="F106" s="38"/>
      <c r="G106" s="39">
        <f>G107</f>
        <v>101500</v>
      </c>
      <c r="H106" s="40"/>
    </row>
    <row r="107" spans="1:8" s="53" customFormat="1" ht="21">
      <c r="A107" s="52" t="s">
        <v>48</v>
      </c>
      <c r="B107" s="63" t="s">
        <v>24</v>
      </c>
      <c r="C107" s="63" t="s">
        <v>113</v>
      </c>
      <c r="D107" s="51" t="s">
        <v>129</v>
      </c>
      <c r="E107" s="20"/>
      <c r="F107" s="20"/>
      <c r="G107" s="39">
        <f>G108+G109</f>
        <v>101500</v>
      </c>
      <c r="H107" s="40"/>
    </row>
    <row r="108" spans="1:8" s="53" customFormat="1" ht="15.75">
      <c r="A108" s="50" t="s">
        <v>61</v>
      </c>
      <c r="B108" s="51" t="s">
        <v>24</v>
      </c>
      <c r="C108" s="51" t="s">
        <v>113</v>
      </c>
      <c r="D108" s="51" t="s">
        <v>130</v>
      </c>
      <c r="E108" s="20" t="s">
        <v>49</v>
      </c>
      <c r="F108" s="20" t="s">
        <v>60</v>
      </c>
      <c r="G108" s="45">
        <v>47500</v>
      </c>
      <c r="H108" s="40"/>
    </row>
    <row r="109" spans="1:8" s="53" customFormat="1" ht="15.75">
      <c r="A109" s="50" t="s">
        <v>61</v>
      </c>
      <c r="B109" s="51" t="s">
        <v>24</v>
      </c>
      <c r="C109" s="51" t="s">
        <v>113</v>
      </c>
      <c r="D109" s="51" t="s">
        <v>130</v>
      </c>
      <c r="E109" s="20" t="s">
        <v>49</v>
      </c>
      <c r="F109" s="20" t="s">
        <v>62</v>
      </c>
      <c r="G109" s="45">
        <v>54000</v>
      </c>
      <c r="H109" s="40"/>
    </row>
    <row r="110" spans="1:8" s="53" customFormat="1" ht="25.5">
      <c r="A110" s="36" t="s">
        <v>123</v>
      </c>
      <c r="B110" s="37" t="s">
        <v>24</v>
      </c>
      <c r="C110" s="37" t="s">
        <v>113</v>
      </c>
      <c r="D110" s="37" t="s">
        <v>131</v>
      </c>
      <c r="E110" s="38"/>
      <c r="F110" s="38"/>
      <c r="G110" s="39">
        <f>G111</f>
        <v>16500</v>
      </c>
      <c r="H110" s="40"/>
    </row>
    <row r="111" spans="1:8" s="53" customFormat="1" ht="21">
      <c r="A111" s="52" t="s">
        <v>48</v>
      </c>
      <c r="B111" s="63" t="s">
        <v>24</v>
      </c>
      <c r="C111" s="63" t="s">
        <v>113</v>
      </c>
      <c r="D111" s="51" t="s">
        <v>131</v>
      </c>
      <c r="E111" s="20"/>
      <c r="F111" s="20"/>
      <c r="G111" s="39">
        <f>G112</f>
        <v>16500</v>
      </c>
      <c r="H111" s="40"/>
    </row>
    <row r="112" spans="1:8" s="53" customFormat="1" ht="15.75">
      <c r="A112" s="50" t="s">
        <v>61</v>
      </c>
      <c r="B112" s="51" t="s">
        <v>24</v>
      </c>
      <c r="C112" s="51" t="s">
        <v>113</v>
      </c>
      <c r="D112" s="51" t="s">
        <v>132</v>
      </c>
      <c r="E112" s="20" t="s">
        <v>49</v>
      </c>
      <c r="F112" s="20" t="s">
        <v>62</v>
      </c>
      <c r="G112" s="45">
        <v>16500</v>
      </c>
      <c r="H112" s="40"/>
    </row>
    <row r="113" spans="1:8" s="53" customFormat="1" ht="15.75">
      <c r="A113" s="57" t="s">
        <v>133</v>
      </c>
      <c r="B113" s="58" t="s">
        <v>24</v>
      </c>
      <c r="C113" s="58" t="s">
        <v>134</v>
      </c>
      <c r="D113" s="62"/>
      <c r="E113" s="59"/>
      <c r="F113" s="59"/>
      <c r="G113" s="60">
        <f>G115</f>
        <v>283085</v>
      </c>
      <c r="H113" s="40"/>
    </row>
    <row r="114" spans="1:8" s="53" customFormat="1" ht="15.75">
      <c r="A114" s="36" t="s">
        <v>135</v>
      </c>
      <c r="B114" s="37" t="s">
        <v>24</v>
      </c>
      <c r="C114" s="37" t="s">
        <v>136</v>
      </c>
      <c r="D114" s="43"/>
      <c r="E114" s="38"/>
      <c r="F114" s="38"/>
      <c r="G114" s="39">
        <f>G115</f>
        <v>283085</v>
      </c>
      <c r="H114" s="40"/>
    </row>
    <row r="115" spans="1:8" s="53" customFormat="1" ht="20.25" customHeight="1">
      <c r="A115" s="36" t="s">
        <v>137</v>
      </c>
      <c r="B115" s="37" t="s">
        <v>24</v>
      </c>
      <c r="C115" s="37" t="s">
        <v>136</v>
      </c>
      <c r="D115" s="43"/>
      <c r="E115" s="38"/>
      <c r="F115" s="38"/>
      <c r="G115" s="39">
        <f>G116+G119+G122</f>
        <v>283085</v>
      </c>
      <c r="H115" s="40"/>
    </row>
    <row r="116" spans="1:8" s="41" customFormat="1" ht="38.25">
      <c r="A116" s="36" t="s">
        <v>138</v>
      </c>
      <c r="B116" s="37" t="s">
        <v>24</v>
      </c>
      <c r="C116" s="37" t="s">
        <v>136</v>
      </c>
      <c r="D116" s="37" t="s">
        <v>139</v>
      </c>
      <c r="E116" s="38"/>
      <c r="F116" s="38"/>
      <c r="G116" s="39">
        <f>G117</f>
        <v>183085</v>
      </c>
      <c r="H116" s="40"/>
    </row>
    <row r="117" spans="1:8" s="53" customFormat="1" ht="21">
      <c r="A117" s="52" t="s">
        <v>48</v>
      </c>
      <c r="B117" s="63" t="s">
        <v>24</v>
      </c>
      <c r="C117" s="63" t="s">
        <v>136</v>
      </c>
      <c r="D117" s="51" t="s">
        <v>140</v>
      </c>
      <c r="E117" s="20"/>
      <c r="F117" s="20"/>
      <c r="G117" s="39">
        <f>G118</f>
        <v>183085</v>
      </c>
      <c r="H117" s="40"/>
    </row>
    <row r="118" spans="1:8" s="53" customFormat="1" ht="15.75">
      <c r="A118" s="50" t="s">
        <v>55</v>
      </c>
      <c r="B118" s="51" t="s">
        <v>24</v>
      </c>
      <c r="C118" s="51" t="s">
        <v>136</v>
      </c>
      <c r="D118" s="51" t="s">
        <v>140</v>
      </c>
      <c r="E118" s="20" t="s">
        <v>49</v>
      </c>
      <c r="F118" s="20" t="s">
        <v>56</v>
      </c>
      <c r="G118" s="45">
        <v>183085</v>
      </c>
      <c r="H118" s="40"/>
    </row>
    <row r="119" spans="1:8" s="53" customFormat="1" ht="38.25">
      <c r="A119" s="36" t="s">
        <v>141</v>
      </c>
      <c r="B119" s="37" t="s">
        <v>24</v>
      </c>
      <c r="C119" s="37" t="s">
        <v>136</v>
      </c>
      <c r="D119" s="37" t="s">
        <v>142</v>
      </c>
      <c r="E119" s="38"/>
      <c r="F119" s="38"/>
      <c r="G119" s="39">
        <f>G120</f>
        <v>50000</v>
      </c>
      <c r="H119" s="40"/>
    </row>
    <row r="120" spans="1:8" s="53" customFormat="1" ht="21">
      <c r="A120" s="52" t="s">
        <v>48</v>
      </c>
      <c r="B120" s="63" t="s">
        <v>24</v>
      </c>
      <c r="C120" s="63" t="s">
        <v>136</v>
      </c>
      <c r="D120" s="51" t="s">
        <v>143</v>
      </c>
      <c r="E120" s="20"/>
      <c r="F120" s="20"/>
      <c r="G120" s="39">
        <f>G121</f>
        <v>50000</v>
      </c>
      <c r="H120" s="40"/>
    </row>
    <row r="121" spans="1:8" s="53" customFormat="1" ht="15.75">
      <c r="A121" s="50" t="s">
        <v>55</v>
      </c>
      <c r="B121" s="51" t="s">
        <v>24</v>
      </c>
      <c r="C121" s="51" t="s">
        <v>136</v>
      </c>
      <c r="D121" s="51" t="s">
        <v>143</v>
      </c>
      <c r="E121" s="20" t="s">
        <v>49</v>
      </c>
      <c r="F121" s="20" t="s">
        <v>56</v>
      </c>
      <c r="G121" s="45">
        <v>50000</v>
      </c>
      <c r="H121" s="40"/>
    </row>
    <row r="122" spans="1:8" s="53" customFormat="1" ht="51">
      <c r="A122" s="36" t="s">
        <v>144</v>
      </c>
      <c r="B122" s="37" t="s">
        <v>24</v>
      </c>
      <c r="C122" s="37" t="s">
        <v>136</v>
      </c>
      <c r="D122" s="37" t="s">
        <v>145</v>
      </c>
      <c r="E122" s="38"/>
      <c r="F122" s="38"/>
      <c r="G122" s="39">
        <f>G123</f>
        <v>50000</v>
      </c>
      <c r="H122" s="40"/>
    </row>
    <row r="123" spans="1:8" s="53" customFormat="1" ht="21">
      <c r="A123" s="52" t="s">
        <v>48</v>
      </c>
      <c r="B123" s="63" t="s">
        <v>24</v>
      </c>
      <c r="C123" s="63" t="s">
        <v>136</v>
      </c>
      <c r="D123" s="51" t="s">
        <v>146</v>
      </c>
      <c r="E123" s="20"/>
      <c r="F123" s="20"/>
      <c r="G123" s="39">
        <f>G124</f>
        <v>50000</v>
      </c>
      <c r="H123" s="40"/>
    </row>
    <row r="124" spans="1:8" s="53" customFormat="1" ht="15.75">
      <c r="A124" s="50" t="s">
        <v>147</v>
      </c>
      <c r="B124" s="51" t="s">
        <v>24</v>
      </c>
      <c r="C124" s="51" t="s">
        <v>136</v>
      </c>
      <c r="D124" s="51" t="s">
        <v>146</v>
      </c>
      <c r="E124" s="20" t="s">
        <v>49</v>
      </c>
      <c r="F124" s="20" t="s">
        <v>47</v>
      </c>
      <c r="G124" s="45">
        <v>50000</v>
      </c>
      <c r="H124" s="40"/>
    </row>
    <row r="125" spans="1:8" s="55" customFormat="1" ht="15.75">
      <c r="A125" s="57" t="s">
        <v>148</v>
      </c>
      <c r="B125" s="58" t="s">
        <v>24</v>
      </c>
      <c r="C125" s="58" t="s">
        <v>149</v>
      </c>
      <c r="D125" s="58"/>
      <c r="E125" s="59"/>
      <c r="F125" s="59"/>
      <c r="G125" s="60">
        <f>G126+G134+G142</f>
        <v>816883.1</v>
      </c>
      <c r="H125" s="54"/>
    </row>
    <row r="126" spans="1:8" s="66" customFormat="1" ht="15.75">
      <c r="A126" s="64" t="s">
        <v>150</v>
      </c>
      <c r="B126" s="18" t="s">
        <v>24</v>
      </c>
      <c r="C126" s="18" t="s">
        <v>151</v>
      </c>
      <c r="D126" s="18"/>
      <c r="E126" s="20"/>
      <c r="F126" s="20" t="s">
        <v>30</v>
      </c>
      <c r="G126" s="39">
        <f>G127</f>
        <v>463693</v>
      </c>
      <c r="H126" s="65"/>
    </row>
    <row r="127" spans="1:8" s="66" customFormat="1" ht="63.75">
      <c r="A127" s="64" t="s">
        <v>152</v>
      </c>
      <c r="B127" s="18" t="s">
        <v>24</v>
      </c>
      <c r="C127" s="18" t="s">
        <v>151</v>
      </c>
      <c r="D127" s="18" t="s">
        <v>153</v>
      </c>
      <c r="E127" s="20"/>
      <c r="F127" s="20"/>
      <c r="G127" s="39">
        <f>G128+G131</f>
        <v>463693</v>
      </c>
      <c r="H127" s="65"/>
    </row>
    <row r="128" spans="1:8" s="66" customFormat="1" ht="25.5">
      <c r="A128" s="64" t="s">
        <v>154</v>
      </c>
      <c r="B128" s="18" t="s">
        <v>24</v>
      </c>
      <c r="C128" s="18" t="s">
        <v>151</v>
      </c>
      <c r="D128" s="18" t="s">
        <v>155</v>
      </c>
      <c r="E128" s="20"/>
      <c r="F128" s="20"/>
      <c r="G128" s="39">
        <f>G129</f>
        <v>377731</v>
      </c>
      <c r="H128" s="65"/>
    </row>
    <row r="129" spans="1:8" s="53" customFormat="1" ht="21">
      <c r="A129" s="52" t="s">
        <v>48</v>
      </c>
      <c r="B129" s="51" t="s">
        <v>24</v>
      </c>
      <c r="C129" s="51" t="s">
        <v>151</v>
      </c>
      <c r="D129" s="51" t="s">
        <v>156</v>
      </c>
      <c r="E129" s="20"/>
      <c r="F129" s="67"/>
      <c r="G129" s="39">
        <f>G130</f>
        <v>377731</v>
      </c>
      <c r="H129" s="40"/>
    </row>
    <row r="130" spans="1:8" s="53" customFormat="1" ht="15.75">
      <c r="A130" s="50" t="s">
        <v>55</v>
      </c>
      <c r="B130" s="51" t="s">
        <v>24</v>
      </c>
      <c r="C130" s="51" t="s">
        <v>151</v>
      </c>
      <c r="D130" s="51" t="s">
        <v>156</v>
      </c>
      <c r="E130" s="20" t="s">
        <v>49</v>
      </c>
      <c r="F130" s="20" t="s">
        <v>56</v>
      </c>
      <c r="G130" s="45">
        <v>377731</v>
      </c>
      <c r="H130" s="40"/>
    </row>
    <row r="131" spans="1:8" s="53" customFormat="1" ht="25.5">
      <c r="A131" s="64" t="s">
        <v>157</v>
      </c>
      <c r="B131" s="18" t="s">
        <v>24</v>
      </c>
      <c r="C131" s="18" t="s">
        <v>151</v>
      </c>
      <c r="D131" s="18" t="s">
        <v>158</v>
      </c>
      <c r="E131" s="20"/>
      <c r="F131" s="20"/>
      <c r="G131" s="39">
        <f>G132</f>
        <v>85962</v>
      </c>
      <c r="H131" s="40"/>
    </row>
    <row r="132" spans="1:8" s="53" customFormat="1" ht="21">
      <c r="A132" s="52" t="s">
        <v>48</v>
      </c>
      <c r="B132" s="51" t="s">
        <v>24</v>
      </c>
      <c r="C132" s="51" t="s">
        <v>151</v>
      </c>
      <c r="D132" s="51" t="s">
        <v>159</v>
      </c>
      <c r="E132" s="20"/>
      <c r="F132" s="67"/>
      <c r="G132" s="39">
        <f>G133</f>
        <v>85962</v>
      </c>
      <c r="H132" s="40"/>
    </row>
    <row r="133" spans="1:8" s="53" customFormat="1" ht="15.75">
      <c r="A133" s="50" t="s">
        <v>55</v>
      </c>
      <c r="B133" s="51" t="s">
        <v>24</v>
      </c>
      <c r="C133" s="51" t="s">
        <v>151</v>
      </c>
      <c r="D133" s="51" t="s">
        <v>159</v>
      </c>
      <c r="E133" s="20" t="s">
        <v>49</v>
      </c>
      <c r="F133" s="20" t="s">
        <v>56</v>
      </c>
      <c r="G133" s="45">
        <v>85962</v>
      </c>
      <c r="H133" s="40"/>
    </row>
    <row r="134" spans="1:8" s="66" customFormat="1" ht="15.75">
      <c r="A134" s="64" t="s">
        <v>160</v>
      </c>
      <c r="B134" s="18" t="s">
        <v>24</v>
      </c>
      <c r="C134" s="18" t="s">
        <v>161</v>
      </c>
      <c r="D134" s="18"/>
      <c r="E134" s="20"/>
      <c r="F134" s="20"/>
      <c r="G134" s="39">
        <f>G135</f>
        <v>340990.1</v>
      </c>
      <c r="H134" s="65"/>
    </row>
    <row r="135" spans="1:8" s="66" customFormat="1" ht="63.75">
      <c r="A135" s="64" t="s">
        <v>152</v>
      </c>
      <c r="B135" s="18" t="s">
        <v>24</v>
      </c>
      <c r="C135" s="18" t="s">
        <v>161</v>
      </c>
      <c r="D135" s="18" t="s">
        <v>153</v>
      </c>
      <c r="E135" s="20"/>
      <c r="F135" s="20"/>
      <c r="G135" s="39">
        <f>G136+G139</f>
        <v>340990.1</v>
      </c>
      <c r="H135" s="65"/>
    </row>
    <row r="136" spans="1:8" s="66" customFormat="1" ht="25.5">
      <c r="A136" s="64" t="s">
        <v>162</v>
      </c>
      <c r="B136" s="18" t="s">
        <v>24</v>
      </c>
      <c r="C136" s="18" t="s">
        <v>161</v>
      </c>
      <c r="D136" s="18" t="s">
        <v>163</v>
      </c>
      <c r="E136" s="20"/>
      <c r="F136" s="20"/>
      <c r="G136" s="39">
        <f>G137</f>
        <v>260000</v>
      </c>
      <c r="H136" s="65"/>
    </row>
    <row r="137" spans="1:8" ht="21">
      <c r="A137" s="52" t="s">
        <v>48</v>
      </c>
      <c r="B137" s="51" t="s">
        <v>24</v>
      </c>
      <c r="C137" s="51" t="s">
        <v>161</v>
      </c>
      <c r="D137" s="51" t="s">
        <v>164</v>
      </c>
      <c r="E137" s="20"/>
      <c r="F137" s="67"/>
      <c r="G137" s="39">
        <f>G138</f>
        <v>260000</v>
      </c>
    </row>
    <row r="138" spans="1:8" ht="15.75">
      <c r="A138" s="50" t="s">
        <v>55</v>
      </c>
      <c r="B138" s="51" t="s">
        <v>24</v>
      </c>
      <c r="C138" s="51" t="s">
        <v>161</v>
      </c>
      <c r="D138" s="51" t="s">
        <v>164</v>
      </c>
      <c r="E138" s="20" t="s">
        <v>49</v>
      </c>
      <c r="F138" s="20" t="s">
        <v>56</v>
      </c>
      <c r="G138" s="45">
        <v>260000</v>
      </c>
    </row>
    <row r="139" spans="1:8" ht="25.5">
      <c r="A139" s="64" t="s">
        <v>165</v>
      </c>
      <c r="B139" s="18" t="s">
        <v>24</v>
      </c>
      <c r="C139" s="18" t="s">
        <v>161</v>
      </c>
      <c r="D139" s="18" t="s">
        <v>166</v>
      </c>
      <c r="E139" s="20"/>
      <c r="F139" s="20"/>
      <c r="G139" s="39">
        <f>G140</f>
        <v>80990.100000000006</v>
      </c>
    </row>
    <row r="140" spans="1:8" ht="21">
      <c r="A140" s="52" t="s">
        <v>48</v>
      </c>
      <c r="B140" s="51" t="s">
        <v>24</v>
      </c>
      <c r="C140" s="51" t="s">
        <v>161</v>
      </c>
      <c r="D140" s="51" t="s">
        <v>167</v>
      </c>
      <c r="E140" s="20"/>
      <c r="F140" s="67"/>
      <c r="G140" s="39">
        <f>G141</f>
        <v>80990.100000000006</v>
      </c>
    </row>
    <row r="141" spans="1:8" ht="15.75">
      <c r="A141" s="50" t="s">
        <v>55</v>
      </c>
      <c r="B141" s="51" t="s">
        <v>24</v>
      </c>
      <c r="C141" s="51" t="s">
        <v>161</v>
      </c>
      <c r="D141" s="51" t="s">
        <v>167</v>
      </c>
      <c r="E141" s="20" t="s">
        <v>49</v>
      </c>
      <c r="F141" s="20" t="s">
        <v>56</v>
      </c>
      <c r="G141" s="45">
        <v>80990.100000000006</v>
      </c>
    </row>
    <row r="142" spans="1:8" s="66" customFormat="1" ht="25.5">
      <c r="A142" s="64" t="s">
        <v>168</v>
      </c>
      <c r="B142" s="18" t="s">
        <v>24</v>
      </c>
      <c r="C142" s="18" t="s">
        <v>169</v>
      </c>
      <c r="D142" s="18"/>
      <c r="E142" s="20"/>
      <c r="F142" s="20"/>
      <c r="G142" s="39">
        <f>G143</f>
        <v>12200</v>
      </c>
      <c r="H142" s="65"/>
    </row>
    <row r="143" spans="1:8" ht="21">
      <c r="A143" s="52" t="s">
        <v>170</v>
      </c>
      <c r="B143" s="51" t="s">
        <v>24</v>
      </c>
      <c r="C143" s="51" t="s">
        <v>169</v>
      </c>
      <c r="D143" s="51" t="s">
        <v>171</v>
      </c>
      <c r="E143" s="20"/>
      <c r="F143" s="20"/>
      <c r="G143" s="45">
        <f>G144</f>
        <v>12200</v>
      </c>
    </row>
    <row r="144" spans="1:8" ht="15.75">
      <c r="A144" s="52" t="s">
        <v>86</v>
      </c>
      <c r="B144" s="51" t="s">
        <v>24</v>
      </c>
      <c r="C144" s="51" t="s">
        <v>169</v>
      </c>
      <c r="D144" s="51" t="s">
        <v>171</v>
      </c>
      <c r="E144" s="20"/>
      <c r="F144" s="20"/>
      <c r="G144" s="45">
        <f>G145</f>
        <v>12200</v>
      </c>
    </row>
    <row r="145" spans="1:32" ht="21">
      <c r="A145" s="52" t="s">
        <v>48</v>
      </c>
      <c r="B145" s="51" t="s">
        <v>24</v>
      </c>
      <c r="C145" s="51" t="s">
        <v>169</v>
      </c>
      <c r="D145" s="51" t="s">
        <v>172</v>
      </c>
      <c r="E145" s="20"/>
      <c r="F145" s="20"/>
      <c r="G145" s="45">
        <f>G146</f>
        <v>12200</v>
      </c>
    </row>
    <row r="146" spans="1:32" ht="15.75">
      <c r="A146" s="50" t="s">
        <v>147</v>
      </c>
      <c r="B146" s="51" t="s">
        <v>24</v>
      </c>
      <c r="C146" s="51" t="s">
        <v>169</v>
      </c>
      <c r="D146" s="51" t="s">
        <v>172</v>
      </c>
      <c r="E146" s="20" t="s">
        <v>49</v>
      </c>
      <c r="F146" s="20" t="s">
        <v>47</v>
      </c>
      <c r="G146" s="45">
        <v>12200</v>
      </c>
    </row>
    <row r="147" spans="1:32" ht="15.75" customHeight="1">
      <c r="A147" s="68" t="s">
        <v>173</v>
      </c>
      <c r="B147" s="69" t="s">
        <v>24</v>
      </c>
      <c r="C147" s="70" t="s">
        <v>174</v>
      </c>
      <c r="D147" s="70"/>
      <c r="E147" s="71"/>
      <c r="F147" s="71"/>
      <c r="G147" s="72">
        <f>G148+G152</f>
        <v>1715389.9</v>
      </c>
    </row>
    <row r="148" spans="1:32" s="49" customFormat="1" ht="16.5" customHeight="1">
      <c r="A148" s="36" t="s">
        <v>175</v>
      </c>
      <c r="B148" s="37" t="s">
        <v>24</v>
      </c>
      <c r="C148" s="47" t="s">
        <v>176</v>
      </c>
      <c r="D148" s="47"/>
      <c r="E148" s="38"/>
      <c r="F148" s="38"/>
      <c r="G148" s="39">
        <f>G149</f>
        <v>1216789</v>
      </c>
      <c r="H148" s="48"/>
    </row>
    <row r="149" spans="1:32" ht="15.75">
      <c r="A149" s="73" t="s">
        <v>177</v>
      </c>
      <c r="B149" s="18" t="s">
        <v>24</v>
      </c>
      <c r="C149" s="18" t="s">
        <v>176</v>
      </c>
      <c r="D149" s="18" t="s">
        <v>178</v>
      </c>
      <c r="E149" s="20"/>
      <c r="F149" s="20"/>
      <c r="G149" s="39">
        <f>G150</f>
        <v>1216789</v>
      </c>
    </row>
    <row r="150" spans="1:32" ht="24">
      <c r="A150" s="73" t="s">
        <v>179</v>
      </c>
      <c r="B150" s="18" t="s">
        <v>24</v>
      </c>
      <c r="C150" s="18" t="s">
        <v>176</v>
      </c>
      <c r="D150" s="18" t="s">
        <v>180</v>
      </c>
      <c r="E150" s="20"/>
      <c r="F150" s="20"/>
      <c r="G150" s="39">
        <f>G151</f>
        <v>1216789</v>
      </c>
    </row>
    <row r="151" spans="1:32" ht="15.75">
      <c r="A151" s="74" t="s">
        <v>68</v>
      </c>
      <c r="B151" s="18" t="s">
        <v>24</v>
      </c>
      <c r="C151" s="18" t="s">
        <v>176</v>
      </c>
      <c r="D151" s="18" t="s">
        <v>181</v>
      </c>
      <c r="E151" s="20" t="s">
        <v>70</v>
      </c>
      <c r="F151" s="20" t="s">
        <v>71</v>
      </c>
      <c r="G151" s="45">
        <v>1216789</v>
      </c>
    </row>
    <row r="152" spans="1:32" s="49" customFormat="1" ht="15.75">
      <c r="A152" s="36" t="s">
        <v>182</v>
      </c>
      <c r="B152" s="37" t="s">
        <v>24</v>
      </c>
      <c r="C152" s="47" t="s">
        <v>176</v>
      </c>
      <c r="D152" s="47"/>
      <c r="E152" s="38"/>
      <c r="F152" s="38"/>
      <c r="G152" s="39">
        <f>G153</f>
        <v>498600.9</v>
      </c>
      <c r="H152" s="48"/>
    </row>
    <row r="153" spans="1:32" s="49" customFormat="1" ht="63.75">
      <c r="A153" s="36" t="s">
        <v>183</v>
      </c>
      <c r="B153" s="37" t="s">
        <v>24</v>
      </c>
      <c r="C153" s="47" t="s">
        <v>176</v>
      </c>
      <c r="D153" s="47" t="s">
        <v>171</v>
      </c>
      <c r="E153" s="38"/>
      <c r="F153" s="38"/>
      <c r="G153" s="39">
        <f>G154</f>
        <v>498600.9</v>
      </c>
      <c r="H153" s="48"/>
    </row>
    <row r="154" spans="1:32" s="75" customFormat="1" ht="15.75">
      <c r="A154" s="74" t="s">
        <v>68</v>
      </c>
      <c r="B154" s="51" t="s">
        <v>184</v>
      </c>
      <c r="C154" s="51" t="s">
        <v>176</v>
      </c>
      <c r="D154" s="51" t="s">
        <v>185</v>
      </c>
      <c r="E154" s="20" t="s">
        <v>70</v>
      </c>
      <c r="F154" s="20" t="s">
        <v>71</v>
      </c>
      <c r="G154" s="45">
        <v>498600.9</v>
      </c>
      <c r="H154" s="40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</row>
    <row r="155" spans="1:32" s="77" customFormat="1" ht="14.25" customHeight="1">
      <c r="A155" s="11"/>
      <c r="B155" s="76"/>
      <c r="C155" s="76"/>
      <c r="D155" s="76"/>
      <c r="E155" s="3"/>
      <c r="F155" s="3"/>
      <c r="G155" s="76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</sheetData>
  <mergeCells count="5">
    <mergeCell ref="A7:G7"/>
    <mergeCell ref="A8:G8"/>
    <mergeCell ref="A11:A12"/>
    <mergeCell ref="B11:F11"/>
    <mergeCell ref="G11:G12"/>
  </mergeCells>
  <pageMargins left="0.98425196850393704" right="0.39370078740157483" top="0.39370078740157483" bottom="0.39370078740157483" header="0.19685039370078741" footer="0.19685039370078741"/>
  <pageSetup paperSize="9" scale="66" fitToHeight="3" orientation="portrait" r:id="rId1"/>
  <headerFooter scaleWithDoc="0">
    <oddFooter>&amp;C&amp;6&amp;P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2017</vt:lpstr>
      <vt:lpstr>'2017'!BFT_Print_Titles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</dc:creator>
  <cp:lastModifiedBy>р</cp:lastModifiedBy>
  <dcterms:created xsi:type="dcterms:W3CDTF">2017-06-28T00:40:57Z</dcterms:created>
  <dcterms:modified xsi:type="dcterms:W3CDTF">2017-06-28T00:41:40Z</dcterms:modified>
</cp:coreProperties>
</file>